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КОМППРОГРАММЫ\Desktop\ИЗ ШКОЛ НАСТАВНИЧЕСТВО\Ответ в Департамент\"/>
    </mc:Choice>
  </mc:AlternateContent>
  <bookViews>
    <workbookView xWindow="0" yWindow="0" windowWidth="19200" windowHeight="11055" firstSheet="8" activeTab="11"/>
  </bookViews>
  <sheets>
    <sheet name="Подведомственные " sheetId="1" r:id="rId1"/>
    <sheet name="Александровский район" sheetId="2" r:id="rId2"/>
    <sheet name="Асиновский район" sheetId="3" r:id="rId3"/>
    <sheet name="Бакчарский район" sheetId="4" r:id="rId4"/>
    <sheet name="Верхнекетский" sheetId="5" r:id="rId5"/>
    <sheet name="Зырянский" sheetId="6" r:id="rId6"/>
    <sheet name="Каргасокский" sheetId="7" r:id="rId7"/>
    <sheet name="Кожевниковский" sheetId="8" r:id="rId8"/>
    <sheet name="Кривошеинский" sheetId="9" r:id="rId9"/>
    <sheet name="Молчановский" sheetId="10" r:id="rId10"/>
    <sheet name="Колпашевский" sheetId="11" r:id="rId11"/>
    <sheet name="Парабельский" sheetId="12" r:id="rId12"/>
    <sheet name="Первомайский" sheetId="13" r:id="rId13"/>
    <sheet name="Тегульдетский" sheetId="14" r:id="rId14"/>
    <sheet name="Томский" sheetId="15" r:id="rId15"/>
    <sheet name="Чаинский" sheetId="16" r:id="rId16"/>
    <sheet name="Шегарский" sheetId="17" r:id="rId17"/>
    <sheet name="Северск" sheetId="18" r:id="rId18"/>
    <sheet name="Стрежевой" sheetId="19" r:id="rId19"/>
    <sheet name="Кедровый" sheetId="20" r:id="rId20"/>
    <sheet name="Томск" sheetId="21" r:id="rId21"/>
  </sheets>
  <calcPr calcId="162913"/>
</workbook>
</file>

<file path=xl/calcChain.xml><?xml version="1.0" encoding="utf-8"?>
<calcChain xmlns="http://schemas.openxmlformats.org/spreadsheetml/2006/main">
  <c r="BB140" i="21" l="1"/>
  <c r="BA140" i="21"/>
  <c r="AZ140" i="21"/>
  <c r="AY140" i="21"/>
  <c r="AX140" i="21"/>
  <c r="AW140" i="21"/>
  <c r="AV140" i="21"/>
  <c r="AU140" i="21"/>
  <c r="AT140" i="21"/>
  <c r="AS140" i="21"/>
  <c r="AR140" i="21"/>
  <c r="AQ140" i="21"/>
  <c r="AP140" i="21"/>
  <c r="AO140" i="21"/>
  <c r="AN140" i="21"/>
  <c r="AM140" i="21"/>
  <c r="AL140" i="21"/>
  <c r="AK140" i="21"/>
  <c r="AJ140" i="21"/>
  <c r="AI140" i="21"/>
  <c r="AH140" i="21"/>
  <c r="AG140" i="21"/>
  <c r="AF140" i="21"/>
  <c r="AE140" i="21"/>
  <c r="AD140" i="21"/>
  <c r="AC140" i="21"/>
  <c r="AB140" i="21"/>
  <c r="AA140" i="21"/>
  <c r="Z140" i="21"/>
  <c r="Y140" i="21"/>
  <c r="X140" i="21"/>
  <c r="W140" i="21"/>
  <c r="V140" i="21"/>
  <c r="U140" i="21"/>
  <c r="T140" i="21"/>
  <c r="S140" i="21"/>
  <c r="R140" i="21"/>
  <c r="Q140" i="21"/>
  <c r="P140" i="21"/>
  <c r="O140" i="21"/>
  <c r="N140" i="21"/>
  <c r="M140" i="21"/>
  <c r="L140" i="21"/>
  <c r="K140" i="21"/>
  <c r="J140" i="21"/>
  <c r="I140" i="21"/>
  <c r="H140" i="21"/>
  <c r="G140" i="21"/>
  <c r="F140" i="21"/>
  <c r="E140" i="21"/>
  <c r="D140" i="21"/>
  <c r="C140" i="21"/>
  <c r="B140" i="21"/>
  <c r="BB78" i="21"/>
  <c r="BA78" i="21"/>
  <c r="AZ78" i="21"/>
  <c r="AY78" i="21"/>
  <c r="AX78" i="21"/>
  <c r="AW78" i="21"/>
  <c r="AV78" i="21"/>
  <c r="AU78" i="21"/>
  <c r="AT78" i="21"/>
  <c r="AS78" i="21"/>
  <c r="AR78" i="21"/>
  <c r="AQ78" i="21"/>
  <c r="AP78" i="21"/>
  <c r="AO78" i="21"/>
  <c r="AN78" i="21"/>
  <c r="AM78" i="21"/>
  <c r="AL78" i="21"/>
  <c r="AK78" i="21"/>
  <c r="AJ78" i="21"/>
  <c r="AI78" i="21"/>
  <c r="AH78" i="21"/>
  <c r="AG78" i="21"/>
  <c r="AF78" i="21"/>
  <c r="AE78" i="21"/>
  <c r="AD78" i="21"/>
  <c r="AC78" i="21"/>
  <c r="AB78" i="21"/>
  <c r="AA78" i="21"/>
  <c r="Z78" i="21"/>
  <c r="Y78" i="21"/>
  <c r="X78" i="21"/>
  <c r="W78" i="21"/>
  <c r="V78" i="21"/>
  <c r="U78" i="21"/>
  <c r="T78" i="21"/>
  <c r="S78" i="21"/>
  <c r="R78" i="21"/>
  <c r="Q78" i="21"/>
  <c r="P78" i="21"/>
  <c r="O78" i="21"/>
  <c r="N78" i="21"/>
  <c r="M78" i="21"/>
  <c r="L78" i="21"/>
  <c r="K78" i="21"/>
  <c r="J78" i="21"/>
  <c r="I78" i="21"/>
  <c r="H78" i="21"/>
  <c r="G78" i="21"/>
  <c r="F78" i="21"/>
  <c r="E78" i="21"/>
  <c r="D78" i="21"/>
  <c r="C78" i="21"/>
  <c r="B78" i="21"/>
  <c r="BB10" i="21"/>
  <c r="BA10" i="21"/>
  <c r="AZ10" i="21"/>
  <c r="AY10" i="21"/>
  <c r="AX10" i="21"/>
  <c r="AW10" i="21"/>
  <c r="AV10" i="21"/>
  <c r="AU10" i="21"/>
  <c r="AT10" i="21"/>
  <c r="AS10" i="21"/>
  <c r="AR10" i="21"/>
  <c r="AQ10" i="21"/>
  <c r="AP10" i="21"/>
  <c r="AO10" i="21"/>
  <c r="AN10" i="21"/>
  <c r="AM10" i="21"/>
  <c r="AL10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BB13" i="20"/>
  <c r="BA13" i="20"/>
  <c r="AZ13" i="20"/>
  <c r="AY13" i="20"/>
  <c r="AX13" i="20"/>
  <c r="AW13" i="20"/>
  <c r="AV13" i="20"/>
  <c r="AU13" i="20"/>
  <c r="AT13" i="20"/>
  <c r="AS13" i="20"/>
  <c r="AR13" i="20"/>
  <c r="AQ13" i="20"/>
  <c r="AP13" i="20"/>
  <c r="AO13" i="20"/>
  <c r="AN13" i="20"/>
  <c r="AM13" i="20"/>
  <c r="AL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BB10" i="20"/>
  <c r="BA10" i="20"/>
  <c r="AZ10" i="20"/>
  <c r="AY10" i="20"/>
  <c r="AX10" i="20"/>
  <c r="AW10" i="20"/>
  <c r="AV10" i="20"/>
  <c r="AU10" i="20"/>
  <c r="AT10" i="20"/>
  <c r="AS10" i="20"/>
  <c r="AR10" i="20"/>
  <c r="AQ10" i="20"/>
  <c r="AP10" i="20"/>
  <c r="AO10" i="20"/>
  <c r="AN10" i="20"/>
  <c r="AM10" i="20"/>
  <c r="AL10" i="20"/>
  <c r="AK10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BB31" i="19"/>
  <c r="BA31" i="19"/>
  <c r="AZ31" i="19"/>
  <c r="AY31" i="19"/>
  <c r="AX31" i="19"/>
  <c r="AW31" i="19"/>
  <c r="AV31" i="19"/>
  <c r="AU31" i="19"/>
  <c r="AT31" i="19"/>
  <c r="AS31" i="19"/>
  <c r="AR31" i="19"/>
  <c r="AQ31" i="19"/>
  <c r="AP31" i="19"/>
  <c r="AO31" i="19"/>
  <c r="AN31" i="19"/>
  <c r="AM31" i="19"/>
  <c r="AL31" i="19"/>
  <c r="AK31" i="19"/>
  <c r="AJ31" i="19"/>
  <c r="AI31" i="19"/>
  <c r="AH31" i="19"/>
  <c r="AG31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BB20" i="19"/>
  <c r="BA20" i="19"/>
  <c r="AZ20" i="19"/>
  <c r="AY20" i="19"/>
  <c r="AX20" i="19"/>
  <c r="AW20" i="19"/>
  <c r="AV20" i="19"/>
  <c r="AU20" i="19"/>
  <c r="AT20" i="19"/>
  <c r="AS20" i="19"/>
  <c r="AR20" i="19"/>
  <c r="AQ20" i="19"/>
  <c r="AP20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BB10" i="19"/>
  <c r="BB35" i="19" s="1"/>
  <c r="BA10" i="19"/>
  <c r="AZ10" i="19"/>
  <c r="AY10" i="19"/>
  <c r="AX10" i="19"/>
  <c r="AW10" i="19"/>
  <c r="AV10" i="19"/>
  <c r="AU10" i="19"/>
  <c r="AT10" i="19"/>
  <c r="AT35" i="19" s="1"/>
  <c r="AS10" i="19"/>
  <c r="AR10" i="19"/>
  <c r="AQ10" i="19"/>
  <c r="AP10" i="19"/>
  <c r="AO10" i="19"/>
  <c r="AN10" i="19"/>
  <c r="AM10" i="19"/>
  <c r="AL10" i="19"/>
  <c r="AL35" i="19" s="1"/>
  <c r="AK10" i="19"/>
  <c r="AJ10" i="19"/>
  <c r="AI10" i="19"/>
  <c r="AH10" i="19"/>
  <c r="AG10" i="19"/>
  <c r="AF10" i="19"/>
  <c r="AE10" i="19"/>
  <c r="AD10" i="19"/>
  <c r="AD35" i="19" s="1"/>
  <c r="AC10" i="19"/>
  <c r="AB10" i="19"/>
  <c r="AA10" i="19"/>
  <c r="Z10" i="19"/>
  <c r="Y10" i="19"/>
  <c r="X10" i="19"/>
  <c r="W10" i="19"/>
  <c r="V10" i="19"/>
  <c r="V35" i="19" s="1"/>
  <c r="U10" i="19"/>
  <c r="T10" i="19"/>
  <c r="S10" i="19"/>
  <c r="R10" i="19"/>
  <c r="Q10" i="19"/>
  <c r="P10" i="19"/>
  <c r="O10" i="19"/>
  <c r="N10" i="19"/>
  <c r="N35" i="19" s="1"/>
  <c r="M10" i="19"/>
  <c r="L10" i="19"/>
  <c r="K10" i="19"/>
  <c r="J10" i="19"/>
  <c r="I10" i="19"/>
  <c r="H10" i="19"/>
  <c r="G10" i="19"/>
  <c r="F10" i="19"/>
  <c r="F35" i="19" s="1"/>
  <c r="E10" i="19"/>
  <c r="D10" i="19"/>
  <c r="C10" i="19"/>
  <c r="B10" i="19"/>
  <c r="BB52" i="18"/>
  <c r="BA52" i="18"/>
  <c r="AZ52" i="18"/>
  <c r="AY52" i="18"/>
  <c r="AY54" i="18" s="1"/>
  <c r="AX52" i="18"/>
  <c r="AW52" i="18"/>
  <c r="AV52" i="18"/>
  <c r="AU52" i="18"/>
  <c r="AU54" i="18" s="1"/>
  <c r="AT52" i="18"/>
  <c r="AS52" i="18"/>
  <c r="AR52" i="18"/>
  <c r="AQ52" i="18"/>
  <c r="AQ54" i="18" s="1"/>
  <c r="AP52" i="18"/>
  <c r="AO52" i="18"/>
  <c r="AN52" i="18"/>
  <c r="AM52" i="18"/>
  <c r="AM54" i="18" s="1"/>
  <c r="AL52" i="18"/>
  <c r="AK52" i="18"/>
  <c r="AJ52" i="18"/>
  <c r="AI52" i="18"/>
  <c r="AI54" i="18" s="1"/>
  <c r="AH52" i="18"/>
  <c r="AG52" i="18"/>
  <c r="AF52" i="18"/>
  <c r="AE52" i="18"/>
  <c r="AE54" i="18" s="1"/>
  <c r="AD52" i="18"/>
  <c r="AC52" i="18"/>
  <c r="AB52" i="18"/>
  <c r="AA52" i="18"/>
  <c r="AA54" i="18" s="1"/>
  <c r="Z52" i="18"/>
  <c r="Y52" i="18"/>
  <c r="X52" i="18"/>
  <c r="W52" i="18"/>
  <c r="W54" i="18" s="1"/>
  <c r="V52" i="18"/>
  <c r="U52" i="18"/>
  <c r="T52" i="18"/>
  <c r="S52" i="18"/>
  <c r="S54" i="18" s="1"/>
  <c r="R52" i="18"/>
  <c r="Q52" i="18"/>
  <c r="P52" i="18"/>
  <c r="O52" i="18"/>
  <c r="O54" i="18" s="1"/>
  <c r="N52" i="18"/>
  <c r="M52" i="18"/>
  <c r="L52" i="18"/>
  <c r="K52" i="18"/>
  <c r="K54" i="18" s="1"/>
  <c r="J52" i="18"/>
  <c r="I52" i="18"/>
  <c r="H52" i="18"/>
  <c r="G52" i="18"/>
  <c r="G54" i="18" s="1"/>
  <c r="F52" i="18"/>
  <c r="E52" i="18"/>
  <c r="D52" i="18"/>
  <c r="C52" i="18"/>
  <c r="C54" i="18" s="1"/>
  <c r="B52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BB10" i="18"/>
  <c r="BB54" i="18" s="1"/>
  <c r="BA10" i="18"/>
  <c r="AZ10" i="18"/>
  <c r="AY10" i="18"/>
  <c r="AX10" i="18"/>
  <c r="AX54" i="18" s="1"/>
  <c r="AW10" i="18"/>
  <c r="AV10" i="18"/>
  <c r="AU10" i="18"/>
  <c r="AT10" i="18"/>
  <c r="AT54" i="18" s="1"/>
  <c r="AS10" i="18"/>
  <c r="AR10" i="18"/>
  <c r="AQ10" i="18"/>
  <c r="AP10" i="18"/>
  <c r="AP54" i="18" s="1"/>
  <c r="AO10" i="18"/>
  <c r="AN10" i="18"/>
  <c r="AM10" i="18"/>
  <c r="AL10" i="18"/>
  <c r="AL54" i="18" s="1"/>
  <c r="AK10" i="18"/>
  <c r="AJ10" i="18"/>
  <c r="AI10" i="18"/>
  <c r="AH10" i="18"/>
  <c r="AH54" i="18" s="1"/>
  <c r="AG10" i="18"/>
  <c r="AF10" i="18"/>
  <c r="AE10" i="18"/>
  <c r="AD10" i="18"/>
  <c r="AC10" i="18"/>
  <c r="AB10" i="18"/>
  <c r="AA10" i="18"/>
  <c r="Z10" i="18"/>
  <c r="Z54" i="18" s="1"/>
  <c r="Y10" i="18"/>
  <c r="X10" i="18"/>
  <c r="W10" i="18"/>
  <c r="V10" i="18"/>
  <c r="V54" i="18" s="1"/>
  <c r="U10" i="18"/>
  <c r="T10" i="18"/>
  <c r="S10" i="18"/>
  <c r="R10" i="18"/>
  <c r="R54" i="18" s="1"/>
  <c r="Q10" i="18"/>
  <c r="P10" i="18"/>
  <c r="O10" i="18"/>
  <c r="N10" i="18"/>
  <c r="N54" i="18" s="1"/>
  <c r="M10" i="18"/>
  <c r="L10" i="18"/>
  <c r="K10" i="18"/>
  <c r="J10" i="18"/>
  <c r="J54" i="18" s="1"/>
  <c r="I10" i="18"/>
  <c r="H10" i="18"/>
  <c r="G10" i="18"/>
  <c r="F10" i="18"/>
  <c r="F54" i="18" s="1"/>
  <c r="E10" i="18"/>
  <c r="D10" i="18"/>
  <c r="C10" i="18"/>
  <c r="B10" i="18"/>
  <c r="B54" i="18" s="1"/>
  <c r="BB28" i="17"/>
  <c r="BA28" i="17"/>
  <c r="AZ28" i="17"/>
  <c r="AY28" i="17"/>
  <c r="AX28" i="17"/>
  <c r="AX31" i="17" s="1"/>
  <c r="AW28" i="17"/>
  <c r="AV28" i="17"/>
  <c r="AU28" i="17"/>
  <c r="AT28" i="17"/>
  <c r="AS28" i="17"/>
  <c r="AR28" i="17"/>
  <c r="AQ28" i="17"/>
  <c r="AP28" i="17"/>
  <c r="AP31" i="17" s="1"/>
  <c r="AO28" i="17"/>
  <c r="AN28" i="17"/>
  <c r="AM28" i="17"/>
  <c r="AL28" i="17"/>
  <c r="AK28" i="17"/>
  <c r="AJ28" i="17"/>
  <c r="AI28" i="17"/>
  <c r="AH28" i="17"/>
  <c r="AH31" i="17" s="1"/>
  <c r="AG28" i="17"/>
  <c r="AF28" i="17"/>
  <c r="AE28" i="17"/>
  <c r="AD28" i="17"/>
  <c r="AC28" i="17"/>
  <c r="AB28" i="17"/>
  <c r="AA28" i="17"/>
  <c r="Z28" i="17"/>
  <c r="Z31" i="17" s="1"/>
  <c r="Y28" i="17"/>
  <c r="X28" i="17"/>
  <c r="W28" i="17"/>
  <c r="V28" i="17"/>
  <c r="U28" i="17"/>
  <c r="T28" i="17"/>
  <c r="S28" i="17"/>
  <c r="R28" i="17"/>
  <c r="R31" i="17" s="1"/>
  <c r="Q28" i="17"/>
  <c r="P28" i="17"/>
  <c r="O28" i="17"/>
  <c r="N28" i="17"/>
  <c r="M28" i="17"/>
  <c r="L28" i="17"/>
  <c r="K28" i="17"/>
  <c r="J28" i="17"/>
  <c r="J31" i="17" s="1"/>
  <c r="I28" i="17"/>
  <c r="H28" i="17"/>
  <c r="G28" i="17"/>
  <c r="F28" i="17"/>
  <c r="E28" i="17"/>
  <c r="D28" i="17"/>
  <c r="C28" i="17"/>
  <c r="B28" i="17"/>
  <c r="B31" i="17" s="1"/>
  <c r="BB24" i="17"/>
  <c r="BA24" i="17"/>
  <c r="AZ24" i="17"/>
  <c r="AY24" i="17"/>
  <c r="AX24" i="17"/>
  <c r="AW24" i="17"/>
  <c r="AV24" i="17"/>
  <c r="AU24" i="17"/>
  <c r="AT24" i="17"/>
  <c r="AS24" i="17"/>
  <c r="AR24" i="17"/>
  <c r="AQ24" i="17"/>
  <c r="AP24" i="17"/>
  <c r="AO24" i="17"/>
  <c r="AN24" i="17"/>
  <c r="AM24" i="17"/>
  <c r="AL24" i="17"/>
  <c r="AK24" i="17"/>
  <c r="AJ24" i="17"/>
  <c r="AI24" i="17"/>
  <c r="AH24" i="17"/>
  <c r="AG24" i="17"/>
  <c r="AF24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BB10" i="17"/>
  <c r="BA10" i="17"/>
  <c r="AZ10" i="17"/>
  <c r="AY10" i="17"/>
  <c r="AX10" i="17"/>
  <c r="AW10" i="17"/>
  <c r="AV10" i="17"/>
  <c r="AU10" i="17"/>
  <c r="AT10" i="17"/>
  <c r="AS10" i="17"/>
  <c r="AR10" i="17"/>
  <c r="AQ10" i="17"/>
  <c r="AP10" i="17"/>
  <c r="AO10" i="17"/>
  <c r="AN10" i="17"/>
  <c r="AM10" i="17"/>
  <c r="AL10" i="17"/>
  <c r="AK10" i="17"/>
  <c r="AJ10" i="17"/>
  <c r="AI10" i="17"/>
  <c r="AH10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BB22" i="16"/>
  <c r="BA22" i="16"/>
  <c r="AZ22" i="16"/>
  <c r="AY22" i="16"/>
  <c r="AX22" i="16"/>
  <c r="AW22" i="16"/>
  <c r="AV22" i="16"/>
  <c r="AU22" i="16"/>
  <c r="AT22" i="16"/>
  <c r="AS22" i="16"/>
  <c r="AR22" i="16"/>
  <c r="AQ22" i="16"/>
  <c r="AP22" i="16"/>
  <c r="AO22" i="16"/>
  <c r="AN22" i="16"/>
  <c r="AM22" i="16"/>
  <c r="AL22" i="16"/>
  <c r="AK22" i="16"/>
  <c r="AJ22" i="16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D22" i="16"/>
  <c r="C22" i="16"/>
  <c r="B22" i="16"/>
  <c r="BB20" i="16"/>
  <c r="BA20" i="16"/>
  <c r="AZ20" i="16"/>
  <c r="AY20" i="16"/>
  <c r="AX20" i="16"/>
  <c r="AW20" i="16"/>
  <c r="AV20" i="16"/>
  <c r="AU20" i="16"/>
  <c r="AT20" i="16"/>
  <c r="AS20" i="16"/>
  <c r="AR20" i="16"/>
  <c r="AQ20" i="16"/>
  <c r="AP20" i="16"/>
  <c r="AO20" i="16"/>
  <c r="AN20" i="16"/>
  <c r="AM20" i="16"/>
  <c r="AL20" i="16"/>
  <c r="AK20" i="16"/>
  <c r="AJ20" i="16"/>
  <c r="AI20" i="16"/>
  <c r="AH20" i="16"/>
  <c r="AG20" i="16"/>
  <c r="AF20" i="16"/>
  <c r="AE20" i="16"/>
  <c r="AD20" i="16"/>
  <c r="AC20" i="16"/>
  <c r="AB20" i="16"/>
  <c r="AA20" i="16"/>
  <c r="Z20" i="16"/>
  <c r="Y20" i="16"/>
  <c r="X20" i="16"/>
  <c r="W20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B20" i="16"/>
  <c r="BB10" i="16"/>
  <c r="BA10" i="16"/>
  <c r="AZ10" i="16"/>
  <c r="AY10" i="16"/>
  <c r="AX10" i="16"/>
  <c r="AW10" i="16"/>
  <c r="AV10" i="16"/>
  <c r="AU10" i="16"/>
  <c r="AT10" i="16"/>
  <c r="AS10" i="16"/>
  <c r="AR10" i="16"/>
  <c r="AQ10" i="16"/>
  <c r="AP10" i="16"/>
  <c r="AO10" i="16"/>
  <c r="AN10" i="16"/>
  <c r="AM10" i="16"/>
  <c r="AL10" i="16"/>
  <c r="AK10" i="16"/>
  <c r="AJ10" i="16"/>
  <c r="AI10" i="16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BB72" i="15"/>
  <c r="BA72" i="15"/>
  <c r="AZ72" i="15"/>
  <c r="AY72" i="15"/>
  <c r="AX72" i="15"/>
  <c r="AW72" i="15"/>
  <c r="AV72" i="15"/>
  <c r="AU72" i="15"/>
  <c r="AT72" i="15"/>
  <c r="AS72" i="15"/>
  <c r="AR72" i="15"/>
  <c r="AQ72" i="15"/>
  <c r="AP72" i="15"/>
  <c r="AO72" i="15"/>
  <c r="AN72" i="15"/>
  <c r="AM72" i="15"/>
  <c r="AL72" i="15"/>
  <c r="AK72" i="15"/>
  <c r="AJ72" i="15"/>
  <c r="AI72" i="15"/>
  <c r="AH72" i="15"/>
  <c r="AG72" i="15"/>
  <c r="AF72" i="15"/>
  <c r="AE72" i="15"/>
  <c r="AD72" i="15"/>
  <c r="AD81" i="15" s="1"/>
  <c r="AC72" i="15"/>
  <c r="AB72" i="15"/>
  <c r="AA72" i="15"/>
  <c r="Z72" i="15"/>
  <c r="Y72" i="15"/>
  <c r="X72" i="15"/>
  <c r="W72" i="15"/>
  <c r="V72" i="15"/>
  <c r="V81" i="15" s="1"/>
  <c r="U72" i="15"/>
  <c r="T72" i="15"/>
  <c r="S72" i="15"/>
  <c r="R72" i="15"/>
  <c r="Q72" i="15"/>
  <c r="P72" i="15"/>
  <c r="O72" i="15"/>
  <c r="N72" i="15"/>
  <c r="N81" i="15" s="1"/>
  <c r="M72" i="15"/>
  <c r="L72" i="15"/>
  <c r="K72" i="15"/>
  <c r="J72" i="15"/>
  <c r="I72" i="15"/>
  <c r="H72" i="15"/>
  <c r="G72" i="15"/>
  <c r="F72" i="15"/>
  <c r="E72" i="15"/>
  <c r="D72" i="15"/>
  <c r="C72" i="15"/>
  <c r="B72" i="15"/>
  <c r="BB47" i="15"/>
  <c r="BA47" i="15"/>
  <c r="AZ47" i="15"/>
  <c r="AY47" i="15"/>
  <c r="AX47" i="15"/>
  <c r="AW47" i="15"/>
  <c r="AV47" i="15"/>
  <c r="AU47" i="15"/>
  <c r="AT47" i="15"/>
  <c r="AS47" i="15"/>
  <c r="AR47" i="15"/>
  <c r="AQ47" i="15"/>
  <c r="AP47" i="15"/>
  <c r="AO47" i="15"/>
  <c r="AN47" i="15"/>
  <c r="AM47" i="15"/>
  <c r="AL47" i="15"/>
  <c r="AK47" i="15"/>
  <c r="AJ47" i="15"/>
  <c r="AI47" i="15"/>
  <c r="AH47" i="15"/>
  <c r="AG47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BB10" i="15"/>
  <c r="BA10" i="15"/>
  <c r="AZ10" i="15"/>
  <c r="AY10" i="15"/>
  <c r="AX10" i="15"/>
  <c r="AW10" i="15"/>
  <c r="AV10" i="15"/>
  <c r="AU10" i="15"/>
  <c r="AT10" i="15"/>
  <c r="AS10" i="15"/>
  <c r="AR10" i="15"/>
  <c r="AQ10" i="15"/>
  <c r="AP10" i="15"/>
  <c r="AO10" i="15"/>
  <c r="AN10" i="15"/>
  <c r="AM10" i="15"/>
  <c r="AL10" i="15"/>
  <c r="AK10" i="15"/>
  <c r="AJ10" i="15"/>
  <c r="AI10" i="15"/>
  <c r="AH10" i="15"/>
  <c r="AG10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BB20" i="14"/>
  <c r="BA20" i="14"/>
  <c r="AZ20" i="14"/>
  <c r="AY20" i="14"/>
  <c r="AX20" i="14"/>
  <c r="AW20" i="14"/>
  <c r="AV20" i="14"/>
  <c r="AU20" i="14"/>
  <c r="AT20" i="14"/>
  <c r="AS20" i="14"/>
  <c r="AR20" i="14"/>
  <c r="AQ20" i="14"/>
  <c r="AP20" i="14"/>
  <c r="AO20" i="14"/>
  <c r="AN20" i="14"/>
  <c r="AM20" i="14"/>
  <c r="AL20" i="14"/>
  <c r="AK20" i="14"/>
  <c r="AJ20" i="14"/>
  <c r="AI20" i="14"/>
  <c r="AH20" i="14"/>
  <c r="AG20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BB18" i="14"/>
  <c r="BA18" i="14"/>
  <c r="AZ18" i="14"/>
  <c r="AY18" i="14"/>
  <c r="AX18" i="14"/>
  <c r="AX23" i="14" s="1"/>
  <c r="AW18" i="14"/>
  <c r="AV18" i="14"/>
  <c r="AU18" i="14"/>
  <c r="AT18" i="14"/>
  <c r="AS18" i="14"/>
  <c r="AR18" i="14"/>
  <c r="AQ18" i="14"/>
  <c r="AP18" i="14"/>
  <c r="AP23" i="14" s="1"/>
  <c r="AO18" i="14"/>
  <c r="AN18" i="14"/>
  <c r="AM18" i="14"/>
  <c r="AL18" i="14"/>
  <c r="AK18" i="14"/>
  <c r="AJ18" i="14"/>
  <c r="AI18" i="14"/>
  <c r="AH18" i="14"/>
  <c r="AH23" i="14" s="1"/>
  <c r="AG18" i="14"/>
  <c r="AF18" i="14"/>
  <c r="AE18" i="14"/>
  <c r="AD18" i="14"/>
  <c r="AC18" i="14"/>
  <c r="AB18" i="14"/>
  <c r="AA18" i="14"/>
  <c r="Z18" i="14"/>
  <c r="Z23" i="14" s="1"/>
  <c r="Y18" i="14"/>
  <c r="X18" i="14"/>
  <c r="W18" i="14"/>
  <c r="V18" i="14"/>
  <c r="U18" i="14"/>
  <c r="T18" i="14"/>
  <c r="S18" i="14"/>
  <c r="R18" i="14"/>
  <c r="R23" i="14" s="1"/>
  <c r="Q18" i="14"/>
  <c r="P18" i="14"/>
  <c r="O18" i="14"/>
  <c r="N18" i="14"/>
  <c r="M18" i="14"/>
  <c r="L18" i="14"/>
  <c r="K18" i="14"/>
  <c r="J18" i="14"/>
  <c r="J23" i="14" s="1"/>
  <c r="I18" i="14"/>
  <c r="H18" i="14"/>
  <c r="G18" i="14"/>
  <c r="F18" i="14"/>
  <c r="E18" i="14"/>
  <c r="D18" i="14"/>
  <c r="C18" i="14"/>
  <c r="B18" i="14"/>
  <c r="B23" i="14" s="1"/>
  <c r="BB10" i="14"/>
  <c r="BA10" i="14"/>
  <c r="AZ10" i="14"/>
  <c r="AY10" i="14"/>
  <c r="AX10" i="14"/>
  <c r="AW10" i="14"/>
  <c r="AV10" i="14"/>
  <c r="AU10" i="14"/>
  <c r="AT10" i="14"/>
  <c r="AS10" i="14"/>
  <c r="AR10" i="14"/>
  <c r="AQ10" i="14"/>
  <c r="AP10" i="14"/>
  <c r="AO10" i="14"/>
  <c r="AN10" i="14"/>
  <c r="AM10" i="14"/>
  <c r="AL10" i="14"/>
  <c r="AK10" i="14"/>
  <c r="AJ10" i="14"/>
  <c r="AI10" i="14"/>
  <c r="AH10" i="14"/>
  <c r="AG10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BB32" i="13"/>
  <c r="BA32" i="13"/>
  <c r="AZ32" i="13"/>
  <c r="AY32" i="13"/>
  <c r="AX32" i="13"/>
  <c r="AW32" i="13"/>
  <c r="AV32" i="13"/>
  <c r="AU32" i="13"/>
  <c r="AT32" i="13"/>
  <c r="AS32" i="13"/>
  <c r="AR32" i="13"/>
  <c r="AQ32" i="13"/>
  <c r="AP32" i="13"/>
  <c r="AO32" i="13"/>
  <c r="AN32" i="13"/>
  <c r="AM32" i="13"/>
  <c r="AL32" i="13"/>
  <c r="AK32" i="13"/>
  <c r="AJ32" i="13"/>
  <c r="AI32" i="13"/>
  <c r="AH32" i="13"/>
  <c r="AG32" i="13"/>
  <c r="AF32" i="13"/>
  <c r="AE32" i="13"/>
  <c r="AD32" i="13"/>
  <c r="AC32" i="13"/>
  <c r="AC35" i="13" s="1"/>
  <c r="AB32" i="13"/>
  <c r="AA32" i="13"/>
  <c r="Z32" i="13"/>
  <c r="Y32" i="13"/>
  <c r="X32" i="13"/>
  <c r="W32" i="13"/>
  <c r="V32" i="13"/>
  <c r="U32" i="13"/>
  <c r="T32" i="13"/>
  <c r="S32" i="13"/>
  <c r="R32" i="13"/>
  <c r="Q32" i="13"/>
  <c r="Q35" i="13" s="1"/>
  <c r="P32" i="13"/>
  <c r="O32" i="13"/>
  <c r="N32" i="13"/>
  <c r="M32" i="13"/>
  <c r="L32" i="13"/>
  <c r="K32" i="13"/>
  <c r="J32" i="13"/>
  <c r="I32" i="13"/>
  <c r="H32" i="13"/>
  <c r="G32" i="13"/>
  <c r="F32" i="13"/>
  <c r="E32" i="13"/>
  <c r="E35" i="13" s="1"/>
  <c r="D32" i="13"/>
  <c r="C32" i="13"/>
  <c r="B32" i="13"/>
  <c r="BB25" i="13"/>
  <c r="BB35" i="13" s="1"/>
  <c r="BA25" i="13"/>
  <c r="AZ25" i="13"/>
  <c r="AY25" i="13"/>
  <c r="AX25" i="13"/>
  <c r="AW25" i="13"/>
  <c r="AV25" i="13"/>
  <c r="AU25" i="13"/>
  <c r="AT25" i="13"/>
  <c r="AS25" i="13"/>
  <c r="AR25" i="13"/>
  <c r="AQ25" i="13"/>
  <c r="AP25" i="13"/>
  <c r="AO25" i="13"/>
  <c r="AN25" i="13"/>
  <c r="AM25" i="13"/>
  <c r="AL25" i="13"/>
  <c r="AK25" i="13"/>
  <c r="AJ25" i="13"/>
  <c r="AI25" i="13"/>
  <c r="AH25" i="13"/>
  <c r="AG25" i="13"/>
  <c r="AF25" i="13"/>
  <c r="AE25" i="13"/>
  <c r="AD25" i="13"/>
  <c r="AC25" i="13"/>
  <c r="AB25" i="13"/>
  <c r="AA25" i="13"/>
  <c r="Z25" i="13"/>
  <c r="Z35" i="13" s="1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BB10" i="13"/>
  <c r="BA10" i="13"/>
  <c r="AZ10" i="13"/>
  <c r="AY10" i="13"/>
  <c r="AX10" i="13"/>
  <c r="AW10" i="13"/>
  <c r="AV10" i="13"/>
  <c r="AU10" i="13"/>
  <c r="AT10" i="13"/>
  <c r="AS10" i="13"/>
  <c r="AR10" i="13"/>
  <c r="AQ10" i="13"/>
  <c r="AP10" i="13"/>
  <c r="AO10" i="13"/>
  <c r="AN10" i="13"/>
  <c r="AM10" i="13"/>
  <c r="AL10" i="13"/>
  <c r="AK10" i="13"/>
  <c r="AJ10" i="13"/>
  <c r="AI10" i="13"/>
  <c r="AH10" i="13"/>
  <c r="AG10" i="13"/>
  <c r="AE10" i="13"/>
  <c r="AA10" i="13"/>
  <c r="Z10" i="13"/>
  <c r="Y10" i="13"/>
  <c r="X10" i="13"/>
  <c r="W10" i="13"/>
  <c r="V10" i="13"/>
  <c r="U10" i="13"/>
  <c r="T10" i="13"/>
  <c r="S10" i="13"/>
  <c r="Q10" i="13"/>
  <c r="O10" i="13"/>
  <c r="N10" i="13"/>
  <c r="M10" i="13"/>
  <c r="L10" i="13"/>
  <c r="I10" i="13"/>
  <c r="G10" i="13"/>
  <c r="F10" i="13"/>
  <c r="E10" i="13"/>
  <c r="D10" i="13"/>
  <c r="B10" i="13"/>
  <c r="BB24" i="12"/>
  <c r="BA24" i="12"/>
  <c r="AZ24" i="12"/>
  <c r="AY24" i="12"/>
  <c r="AX24" i="12"/>
  <c r="AW24" i="12"/>
  <c r="AV24" i="12"/>
  <c r="AU24" i="12"/>
  <c r="AT24" i="12"/>
  <c r="AS24" i="12"/>
  <c r="AR24" i="12"/>
  <c r="AQ24" i="12"/>
  <c r="AP24" i="12"/>
  <c r="AO24" i="12"/>
  <c r="AN24" i="12"/>
  <c r="AM24" i="12"/>
  <c r="AL24" i="12"/>
  <c r="AK24" i="12"/>
  <c r="AJ24" i="12"/>
  <c r="AI24" i="12"/>
  <c r="AH24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BB19" i="12"/>
  <c r="BA19" i="12"/>
  <c r="AZ19" i="12"/>
  <c r="AY19" i="12"/>
  <c r="AX19" i="12"/>
  <c r="AW19" i="12"/>
  <c r="AV19" i="12"/>
  <c r="AU19" i="12"/>
  <c r="AT19" i="12"/>
  <c r="AS19" i="12"/>
  <c r="AR19" i="12"/>
  <c r="AQ19" i="12"/>
  <c r="AP19" i="12"/>
  <c r="AO19" i="12"/>
  <c r="AN19" i="12"/>
  <c r="AM19" i="12"/>
  <c r="AL19" i="12"/>
  <c r="AK19" i="12"/>
  <c r="AJ19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BB10" i="12"/>
  <c r="BA10" i="12"/>
  <c r="AZ10" i="12"/>
  <c r="AY10" i="12"/>
  <c r="AX10" i="12"/>
  <c r="AW10" i="12"/>
  <c r="AV10" i="12"/>
  <c r="AU10" i="12"/>
  <c r="AT10" i="12"/>
  <c r="AS10" i="12"/>
  <c r="AR10" i="12"/>
  <c r="AQ10" i="12"/>
  <c r="AP10" i="12"/>
  <c r="AO10" i="12"/>
  <c r="AN10" i="12"/>
  <c r="AM10" i="12"/>
  <c r="AL10" i="12"/>
  <c r="AK10" i="12"/>
  <c r="AJ10" i="12"/>
  <c r="AI10" i="12"/>
  <c r="AH10" i="12"/>
  <c r="AG10" i="12"/>
  <c r="AF10" i="12"/>
  <c r="AF27" i="12" s="1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BB33" i="11"/>
  <c r="BA33" i="11"/>
  <c r="AZ33" i="11"/>
  <c r="AY33" i="11"/>
  <c r="AX33" i="11"/>
  <c r="AW33" i="11"/>
  <c r="AV33" i="11"/>
  <c r="AU33" i="11"/>
  <c r="AT33" i="11"/>
  <c r="AS33" i="11"/>
  <c r="AR33" i="11"/>
  <c r="AQ33" i="11"/>
  <c r="AP33" i="11"/>
  <c r="AO33" i="11"/>
  <c r="AN33" i="11"/>
  <c r="AM33" i="11"/>
  <c r="AL33" i="11"/>
  <c r="AK33" i="11"/>
  <c r="AJ33" i="11"/>
  <c r="AI33" i="11"/>
  <c r="AH33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B33" i="11"/>
  <c r="BB26" i="11"/>
  <c r="BA26" i="11"/>
  <c r="AZ26" i="11"/>
  <c r="AY26" i="11"/>
  <c r="AX26" i="11"/>
  <c r="AW26" i="11"/>
  <c r="AV26" i="11"/>
  <c r="AU26" i="11"/>
  <c r="AT26" i="11"/>
  <c r="AS26" i="11"/>
  <c r="AR26" i="11"/>
  <c r="AQ26" i="11"/>
  <c r="AP26" i="11"/>
  <c r="AO26" i="11"/>
  <c r="AN26" i="11"/>
  <c r="AM26" i="11"/>
  <c r="AL26" i="11"/>
  <c r="AK26" i="11"/>
  <c r="AJ26" i="11"/>
  <c r="AI26" i="11"/>
  <c r="AH26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B26" i="11"/>
  <c r="BB10" i="11"/>
  <c r="BA10" i="11"/>
  <c r="AZ10" i="11"/>
  <c r="AY10" i="11"/>
  <c r="AX10" i="11"/>
  <c r="AW10" i="11"/>
  <c r="AV10" i="11"/>
  <c r="AU10" i="11"/>
  <c r="AT10" i="11"/>
  <c r="AS10" i="11"/>
  <c r="AR10" i="11"/>
  <c r="AQ10" i="11"/>
  <c r="AP10" i="11"/>
  <c r="AO10" i="11"/>
  <c r="AN10" i="11"/>
  <c r="AN38" i="11" s="1"/>
  <c r="AM10" i="11"/>
  <c r="AL10" i="11"/>
  <c r="AK10" i="11"/>
  <c r="AJ10" i="11"/>
  <c r="AI10" i="11"/>
  <c r="AH10" i="11"/>
  <c r="AG10" i="11"/>
  <c r="AF10" i="11"/>
  <c r="AE10" i="11"/>
  <c r="AD10" i="11"/>
  <c r="AC10" i="11"/>
  <c r="AB10" i="11"/>
  <c r="AA10" i="11"/>
  <c r="Z10" i="11"/>
  <c r="Y10" i="11"/>
  <c r="X10" i="11"/>
  <c r="X38" i="11" s="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K38" i="11" s="1"/>
  <c r="J10" i="11"/>
  <c r="I10" i="11"/>
  <c r="H10" i="11"/>
  <c r="G10" i="11"/>
  <c r="G38" i="11" s="1"/>
  <c r="F10" i="11"/>
  <c r="E10" i="11"/>
  <c r="D10" i="11"/>
  <c r="C10" i="11"/>
  <c r="C38" i="11" s="1"/>
  <c r="B10" i="11"/>
  <c r="BB23" i="10"/>
  <c r="BA23" i="10"/>
  <c r="AZ23" i="10"/>
  <c r="AY23" i="10"/>
  <c r="AX23" i="10"/>
  <c r="AW23" i="10"/>
  <c r="AV23" i="10"/>
  <c r="AU23" i="10"/>
  <c r="AT23" i="10"/>
  <c r="AS23" i="10"/>
  <c r="AR23" i="10"/>
  <c r="AQ23" i="10"/>
  <c r="AP23" i="10"/>
  <c r="AO23" i="10"/>
  <c r="AN23" i="10"/>
  <c r="AM23" i="10"/>
  <c r="AL23" i="10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BB19" i="10"/>
  <c r="BA19" i="10"/>
  <c r="AZ19" i="10"/>
  <c r="AY19" i="10"/>
  <c r="AX19" i="10"/>
  <c r="AW19" i="10"/>
  <c r="AV19" i="10"/>
  <c r="AU19" i="10"/>
  <c r="AT19" i="10"/>
  <c r="AS19" i="10"/>
  <c r="AR19" i="10"/>
  <c r="AQ19" i="10"/>
  <c r="AP19" i="10"/>
  <c r="AO19" i="10"/>
  <c r="AN19" i="10"/>
  <c r="AM19" i="10"/>
  <c r="AL19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BB10" i="10"/>
  <c r="BA10" i="10"/>
  <c r="AZ10" i="10"/>
  <c r="AY10" i="10"/>
  <c r="AX10" i="10"/>
  <c r="AW10" i="10"/>
  <c r="AV10" i="10"/>
  <c r="AU10" i="10"/>
  <c r="AT10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N26" i="10" s="1"/>
  <c r="M10" i="10"/>
  <c r="L10" i="10"/>
  <c r="K10" i="10"/>
  <c r="J10" i="10"/>
  <c r="I10" i="10"/>
  <c r="H10" i="10"/>
  <c r="G10" i="10"/>
  <c r="F10" i="10"/>
  <c r="F26" i="10" s="1"/>
  <c r="E10" i="10"/>
  <c r="D10" i="10"/>
  <c r="C10" i="10"/>
  <c r="B10" i="10"/>
  <c r="BB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E29" i="9" s="1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BB10" i="9"/>
  <c r="BA10" i="9"/>
  <c r="AZ10" i="9"/>
  <c r="AY10" i="9"/>
  <c r="AX10" i="9"/>
  <c r="AW10" i="9"/>
  <c r="AV10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AG10" i="9"/>
  <c r="AF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BB32" i="8"/>
  <c r="BA32" i="8"/>
  <c r="AZ32" i="8"/>
  <c r="AY32" i="8"/>
  <c r="AX32" i="8"/>
  <c r="AW32" i="8"/>
  <c r="AV32" i="8"/>
  <c r="AU32" i="8"/>
  <c r="AT32" i="8"/>
  <c r="AS32" i="8"/>
  <c r="AR32" i="8"/>
  <c r="AQ32" i="8"/>
  <c r="AP32" i="8"/>
  <c r="AO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BB26" i="8"/>
  <c r="BA26" i="8"/>
  <c r="AZ26" i="8"/>
  <c r="AY26" i="8"/>
  <c r="AX26" i="8"/>
  <c r="AW26" i="8"/>
  <c r="AV26" i="8"/>
  <c r="AU26" i="8"/>
  <c r="AT26" i="8"/>
  <c r="AS26" i="8"/>
  <c r="AR26" i="8"/>
  <c r="AQ26" i="8"/>
  <c r="AP26" i="8"/>
  <c r="AO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BB10" i="8"/>
  <c r="BA10" i="8"/>
  <c r="AZ10" i="8"/>
  <c r="AY10" i="8"/>
  <c r="AX10" i="8"/>
  <c r="AW10" i="8"/>
  <c r="AV10" i="8"/>
  <c r="AU10" i="8"/>
  <c r="AT10" i="8"/>
  <c r="AS10" i="8"/>
  <c r="AR10" i="8"/>
  <c r="AQ10" i="8"/>
  <c r="AP10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BB39" i="7"/>
  <c r="BA39" i="7"/>
  <c r="AZ39" i="7"/>
  <c r="AY39" i="7"/>
  <c r="AX39" i="7"/>
  <c r="AW39" i="7"/>
  <c r="AV39" i="7"/>
  <c r="AU39" i="7"/>
  <c r="AT39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BB28" i="7"/>
  <c r="BA28" i="7"/>
  <c r="AZ28" i="7"/>
  <c r="AY28" i="7"/>
  <c r="AX28" i="7"/>
  <c r="AW28" i="7"/>
  <c r="AV28" i="7"/>
  <c r="AU28" i="7"/>
  <c r="AT28" i="7"/>
  <c r="AS28" i="7"/>
  <c r="AR28" i="7"/>
  <c r="AQ28" i="7"/>
  <c r="AP28" i="7"/>
  <c r="AO28" i="7"/>
  <c r="AN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BB10" i="7"/>
  <c r="BA10" i="7"/>
  <c r="AZ10" i="7"/>
  <c r="AY10" i="7"/>
  <c r="AX10" i="7"/>
  <c r="AW10" i="7"/>
  <c r="AV10" i="7"/>
  <c r="AU10" i="7"/>
  <c r="AT10" i="7"/>
  <c r="AS10" i="7"/>
  <c r="AR10" i="7"/>
  <c r="AQ10" i="7"/>
  <c r="AP10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BB23" i="6"/>
  <c r="BA23" i="6"/>
  <c r="AZ23" i="6"/>
  <c r="AY23" i="6"/>
  <c r="AX23" i="6"/>
  <c r="AW23" i="6"/>
  <c r="AV23" i="6"/>
  <c r="AU23" i="6"/>
  <c r="AT23" i="6"/>
  <c r="AS23" i="6"/>
  <c r="AR23" i="6"/>
  <c r="AQ2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BB19" i="6"/>
  <c r="BA19" i="6"/>
  <c r="AZ19" i="6"/>
  <c r="AY19" i="6"/>
  <c r="AX19" i="6"/>
  <c r="AW19" i="6"/>
  <c r="AV19" i="6"/>
  <c r="AU19" i="6"/>
  <c r="AT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BB20" i="5"/>
  <c r="BA20" i="5"/>
  <c r="AZ20" i="5"/>
  <c r="AY20" i="5"/>
  <c r="AY22" i="5" s="1"/>
  <c r="AX20" i="5"/>
  <c r="AW20" i="5"/>
  <c r="AV20" i="5"/>
  <c r="AU20" i="5"/>
  <c r="AU22" i="5" s="1"/>
  <c r="AT20" i="5"/>
  <c r="AS20" i="5"/>
  <c r="AR20" i="5"/>
  <c r="AQ20" i="5"/>
  <c r="AQ22" i="5" s="1"/>
  <c r="AP20" i="5"/>
  <c r="AO20" i="5"/>
  <c r="AN20" i="5"/>
  <c r="AM20" i="5"/>
  <c r="AM22" i="5" s="1"/>
  <c r="AL20" i="5"/>
  <c r="AK20" i="5"/>
  <c r="AJ20" i="5"/>
  <c r="AI20" i="5"/>
  <c r="AI22" i="5" s="1"/>
  <c r="AH20" i="5"/>
  <c r="AG20" i="5"/>
  <c r="AF20" i="5"/>
  <c r="AE20" i="5"/>
  <c r="AE22" i="5" s="1"/>
  <c r="AD20" i="5"/>
  <c r="AC20" i="5"/>
  <c r="AB20" i="5"/>
  <c r="AA20" i="5"/>
  <c r="AA22" i="5" s="1"/>
  <c r="Z20" i="5"/>
  <c r="Y20" i="5"/>
  <c r="X20" i="5"/>
  <c r="W20" i="5"/>
  <c r="W22" i="5" s="1"/>
  <c r="V20" i="5"/>
  <c r="U20" i="5"/>
  <c r="T20" i="5"/>
  <c r="S20" i="5"/>
  <c r="S22" i="5" s="1"/>
  <c r="R20" i="5"/>
  <c r="Q20" i="5"/>
  <c r="P20" i="5"/>
  <c r="O20" i="5"/>
  <c r="O22" i="5" s="1"/>
  <c r="N20" i="5"/>
  <c r="M20" i="5"/>
  <c r="L20" i="5"/>
  <c r="K20" i="5"/>
  <c r="K22" i="5" s="1"/>
  <c r="J20" i="5"/>
  <c r="I20" i="5"/>
  <c r="H20" i="5"/>
  <c r="G20" i="5"/>
  <c r="G22" i="5" s="1"/>
  <c r="F20" i="5"/>
  <c r="E20" i="5"/>
  <c r="D20" i="5"/>
  <c r="C20" i="5"/>
  <c r="C22" i="5" s="1"/>
  <c r="B20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K24" i="3"/>
  <c r="J24" i="3"/>
  <c r="I24" i="3"/>
  <c r="H24" i="3"/>
  <c r="G24" i="3"/>
  <c r="F24" i="3"/>
  <c r="E24" i="3"/>
  <c r="C24" i="3"/>
  <c r="B24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BB10" i="2"/>
  <c r="BA10" i="2"/>
  <c r="BA26" i="2" s="1"/>
  <c r="AZ10" i="2"/>
  <c r="AZ26" i="2" s="1"/>
  <c r="AY10" i="2"/>
  <c r="AX10" i="2"/>
  <c r="AW10" i="2"/>
  <c r="AW26" i="2" s="1"/>
  <c r="AV10" i="2"/>
  <c r="AV26" i="2" s="1"/>
  <c r="AU10" i="2"/>
  <c r="AT10" i="2"/>
  <c r="AS10" i="2"/>
  <c r="AS26" i="2" s="1"/>
  <c r="AR10" i="2"/>
  <c r="AR26" i="2" s="1"/>
  <c r="AQ10" i="2"/>
  <c r="AP10" i="2"/>
  <c r="AO10" i="2"/>
  <c r="AO26" i="2" s="1"/>
  <c r="AN10" i="2"/>
  <c r="AN26" i="2" s="1"/>
  <c r="AM10" i="2"/>
  <c r="AL10" i="2"/>
  <c r="AK10" i="2"/>
  <c r="AK26" i="2" s="1"/>
  <c r="AJ10" i="2"/>
  <c r="AJ26" i="2" s="1"/>
  <c r="AI10" i="2"/>
  <c r="AH10" i="2"/>
  <c r="AG10" i="2"/>
  <c r="AG26" i="2" s="1"/>
  <c r="AF10" i="2"/>
  <c r="AF26" i="2" s="1"/>
  <c r="AE10" i="2"/>
  <c r="AD10" i="2"/>
  <c r="AC10" i="2"/>
  <c r="AC26" i="2" s="1"/>
  <c r="AB10" i="2"/>
  <c r="AB26" i="2" s="1"/>
  <c r="AA10" i="2"/>
  <c r="Z10" i="2"/>
  <c r="Y10" i="2"/>
  <c r="Y26" i="2" s="1"/>
  <c r="X10" i="2"/>
  <c r="X26" i="2" s="1"/>
  <c r="W10" i="2"/>
  <c r="V10" i="2"/>
  <c r="U10" i="2"/>
  <c r="U26" i="2" s="1"/>
  <c r="T10" i="2"/>
  <c r="T26" i="2" s="1"/>
  <c r="S10" i="2"/>
  <c r="R10" i="2"/>
  <c r="Q10" i="2"/>
  <c r="Q26" i="2" s="1"/>
  <c r="P10" i="2"/>
  <c r="P26" i="2" s="1"/>
  <c r="O10" i="2"/>
  <c r="N10" i="2"/>
  <c r="M10" i="2"/>
  <c r="M26" i="2" s="1"/>
  <c r="L10" i="2"/>
  <c r="L26" i="2" s="1"/>
  <c r="K10" i="2"/>
  <c r="J10" i="2"/>
  <c r="I10" i="2"/>
  <c r="I26" i="2" s="1"/>
  <c r="H10" i="2"/>
  <c r="H26" i="2" s="1"/>
  <c r="G10" i="2"/>
  <c r="F10" i="2"/>
  <c r="E10" i="2"/>
  <c r="E26" i="2" s="1"/>
  <c r="D10" i="2"/>
  <c r="D26" i="2" s="1"/>
  <c r="C10" i="2"/>
  <c r="B10" i="2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2" i="1"/>
  <c r="B22" i="1"/>
  <c r="AV27" i="12" l="1"/>
  <c r="AB27" i="12"/>
  <c r="S36" i="3"/>
  <c r="AA36" i="3"/>
  <c r="AI36" i="3"/>
  <c r="AQ36" i="3"/>
  <c r="AY36" i="3"/>
  <c r="F36" i="3"/>
  <c r="J36" i="3"/>
  <c r="C27" i="4"/>
  <c r="G27" i="4"/>
  <c r="K27" i="4"/>
  <c r="O27" i="4"/>
  <c r="S27" i="4"/>
  <c r="W27" i="4"/>
  <c r="AA27" i="4"/>
  <c r="AE27" i="4"/>
  <c r="AI27" i="4"/>
  <c r="AM27" i="4"/>
  <c r="AQ27" i="4"/>
  <c r="AU27" i="4"/>
  <c r="AY27" i="4"/>
  <c r="B26" i="6"/>
  <c r="F26" i="6"/>
  <c r="J26" i="6"/>
  <c r="N26" i="6"/>
  <c r="R26" i="6"/>
  <c r="V26" i="6"/>
  <c r="Z26" i="6"/>
  <c r="AD26" i="6"/>
  <c r="AH26" i="6"/>
  <c r="AL26" i="6"/>
  <c r="AP26" i="6"/>
  <c r="AT26" i="6"/>
  <c r="AX26" i="6"/>
  <c r="BB26" i="6"/>
  <c r="N35" i="13"/>
  <c r="AL35" i="13"/>
  <c r="M35" i="13"/>
  <c r="G36" i="3"/>
  <c r="K36" i="3"/>
  <c r="O36" i="3"/>
  <c r="W36" i="3"/>
  <c r="AE36" i="3"/>
  <c r="AM36" i="3"/>
  <c r="AU36" i="3"/>
  <c r="B22" i="5"/>
  <c r="F22" i="5"/>
  <c r="J22" i="5"/>
  <c r="N22" i="5"/>
  <c r="R22" i="5"/>
  <c r="V22" i="5"/>
  <c r="Z22" i="5"/>
  <c r="AD22" i="5"/>
  <c r="AH22" i="5"/>
  <c r="AL22" i="5"/>
  <c r="AP22" i="5"/>
  <c r="AT22" i="5"/>
  <c r="AX22" i="5"/>
  <c r="BB22" i="5"/>
  <c r="C42" i="7"/>
  <c r="G42" i="7"/>
  <c r="K42" i="7"/>
  <c r="O42" i="7"/>
  <c r="S42" i="7"/>
  <c r="W42" i="7"/>
  <c r="AA42" i="7"/>
  <c r="C26" i="2"/>
  <c r="G26" i="2"/>
  <c r="K26" i="2"/>
  <c r="O26" i="2"/>
  <c r="S26" i="2"/>
  <c r="W26" i="2"/>
  <c r="AA26" i="2"/>
  <c r="AE26" i="2"/>
  <c r="AI26" i="2"/>
  <c r="AM26" i="2"/>
  <c r="AQ26" i="2"/>
  <c r="AU26" i="2"/>
  <c r="AY26" i="2"/>
  <c r="B27" i="4"/>
  <c r="F27" i="4"/>
  <c r="J27" i="4"/>
  <c r="N27" i="4"/>
  <c r="R27" i="4"/>
  <c r="V27" i="4"/>
  <c r="Z27" i="4"/>
  <c r="AD27" i="4"/>
  <c r="AH27" i="4"/>
  <c r="AL27" i="4"/>
  <c r="AP27" i="4"/>
  <c r="AT27" i="4"/>
  <c r="AX27" i="4"/>
  <c r="BB27" i="4"/>
  <c r="C26" i="6"/>
  <c r="G26" i="6"/>
  <c r="K26" i="6"/>
  <c r="O26" i="6"/>
  <c r="S26" i="6"/>
  <c r="W26" i="6"/>
  <c r="AA26" i="6"/>
  <c r="AE26" i="6"/>
  <c r="AI26" i="6"/>
  <c r="AM26" i="6"/>
  <c r="AQ26" i="6"/>
  <c r="AU26" i="6"/>
  <c r="AY26" i="6"/>
  <c r="C35" i="8"/>
  <c r="K35" i="8"/>
  <c r="S35" i="8"/>
  <c r="AA35" i="8"/>
  <c r="AI35" i="8"/>
  <c r="AQ35" i="8"/>
  <c r="AY35" i="8"/>
  <c r="F35" i="13"/>
  <c r="J35" i="13"/>
  <c r="R35" i="13"/>
  <c r="AD35" i="13"/>
  <c r="AT35" i="13"/>
  <c r="AR81" i="15"/>
  <c r="N25" i="16"/>
  <c r="AL25" i="16"/>
  <c r="G31" i="17"/>
  <c r="O31" i="17"/>
  <c r="W31" i="17"/>
  <c r="AE31" i="17"/>
  <c r="AM31" i="17"/>
  <c r="AU31" i="17"/>
  <c r="C15" i="20"/>
  <c r="G15" i="20"/>
  <c r="K15" i="20"/>
  <c r="O15" i="20"/>
  <c r="S15" i="20"/>
  <c r="W15" i="20"/>
  <c r="AA15" i="20"/>
  <c r="AE15" i="20"/>
  <c r="AI15" i="20"/>
  <c r="AM15" i="20"/>
  <c r="AQ15" i="20"/>
  <c r="AU15" i="20"/>
  <c r="AY15" i="20"/>
  <c r="AE42" i="7"/>
  <c r="AI42" i="7"/>
  <c r="AM42" i="7"/>
  <c r="AQ42" i="7"/>
  <c r="AU42" i="7"/>
  <c r="AY42" i="7"/>
  <c r="AM29" i="9"/>
  <c r="B29" i="9"/>
  <c r="F29" i="9"/>
  <c r="J29" i="9"/>
  <c r="N29" i="9"/>
  <c r="R29" i="9"/>
  <c r="V29" i="9"/>
  <c r="Z29" i="9"/>
  <c r="AH29" i="9"/>
  <c r="AP29" i="9"/>
  <c r="AX29" i="9"/>
  <c r="B26" i="10"/>
  <c r="E23" i="14"/>
  <c r="I23" i="14"/>
  <c r="M23" i="14"/>
  <c r="Q23" i="14"/>
  <c r="U23" i="14"/>
  <c r="Y23" i="14"/>
  <c r="AC23" i="14"/>
  <c r="AG23" i="14"/>
  <c r="AK23" i="14"/>
  <c r="AO23" i="14"/>
  <c r="AS23" i="14"/>
  <c r="AW23" i="14"/>
  <c r="D23" i="14"/>
  <c r="H23" i="14"/>
  <c r="L23" i="14"/>
  <c r="P23" i="14"/>
  <c r="T23" i="14"/>
  <c r="X23" i="14"/>
  <c r="AB23" i="14"/>
  <c r="AF23" i="14"/>
  <c r="AJ23" i="14"/>
  <c r="AN23" i="14"/>
  <c r="AR23" i="14"/>
  <c r="AV23" i="14"/>
  <c r="F25" i="16"/>
  <c r="J25" i="16"/>
  <c r="R25" i="16"/>
  <c r="Z25" i="16"/>
  <c r="AH25" i="16"/>
  <c r="AP25" i="16"/>
  <c r="AX25" i="16"/>
  <c r="AA25" i="16"/>
  <c r="F31" i="17"/>
  <c r="N31" i="17"/>
  <c r="V31" i="17"/>
  <c r="AD31" i="17"/>
  <c r="AL31" i="17"/>
  <c r="AT31" i="17"/>
  <c r="BB31" i="17"/>
  <c r="B35" i="19"/>
  <c r="J35" i="19"/>
  <c r="R35" i="19"/>
  <c r="Z35" i="19"/>
  <c r="AH35" i="19"/>
  <c r="AP35" i="19"/>
  <c r="AX35" i="19"/>
  <c r="H15" i="20"/>
  <c r="P15" i="20"/>
  <c r="X15" i="20"/>
  <c r="AF15" i="20"/>
  <c r="AN15" i="20"/>
  <c r="AV15" i="20"/>
  <c r="C156" i="21"/>
  <c r="G156" i="21"/>
  <c r="K156" i="21"/>
  <c r="O156" i="21"/>
  <c r="S156" i="21"/>
  <c r="W156" i="21"/>
  <c r="AA156" i="21"/>
  <c r="AE156" i="21"/>
  <c r="AI156" i="21"/>
  <c r="AM156" i="21"/>
  <c r="AQ156" i="21"/>
  <c r="AU156" i="21"/>
  <c r="AY156" i="21"/>
  <c r="Z35" i="8"/>
  <c r="AD35" i="8"/>
  <c r="AH35" i="8"/>
  <c r="AL35" i="8"/>
  <c r="AP35" i="8"/>
  <c r="AT35" i="8"/>
  <c r="AX35" i="8"/>
  <c r="BB35" i="8"/>
  <c r="H38" i="11"/>
  <c r="P38" i="11"/>
  <c r="AF38" i="11"/>
  <c r="AV38" i="11"/>
  <c r="AD54" i="18"/>
  <c r="O35" i="19"/>
  <c r="AE35" i="19"/>
  <c r="AM35" i="19"/>
  <c r="AU35" i="19"/>
  <c r="AN27" i="12"/>
  <c r="T27" i="12"/>
  <c r="B36" i="3"/>
  <c r="N36" i="3"/>
  <c r="R36" i="3"/>
  <c r="V36" i="3"/>
  <c r="Z36" i="3"/>
  <c r="AD36" i="3"/>
  <c r="AH36" i="3"/>
  <c r="AL36" i="3"/>
  <c r="AP36" i="3"/>
  <c r="AT36" i="3"/>
  <c r="AX36" i="3"/>
  <c r="BB36" i="3"/>
  <c r="E36" i="3"/>
  <c r="I36" i="3"/>
  <c r="M36" i="3"/>
  <c r="Q36" i="3"/>
  <c r="U36" i="3"/>
  <c r="Y36" i="3"/>
  <c r="AC36" i="3"/>
  <c r="AG36" i="3"/>
  <c r="AK36" i="3"/>
  <c r="AO36" i="3"/>
  <c r="AS36" i="3"/>
  <c r="AW36" i="3"/>
  <c r="BA36" i="3"/>
  <c r="D27" i="4"/>
  <c r="H27" i="4"/>
  <c r="L27" i="4"/>
  <c r="P27" i="4"/>
  <c r="T27" i="4"/>
  <c r="X27" i="4"/>
  <c r="AB27" i="4"/>
  <c r="AF27" i="4"/>
  <c r="AJ27" i="4"/>
  <c r="AN27" i="4"/>
  <c r="AR27" i="4"/>
  <c r="AV27" i="4"/>
  <c r="AZ27" i="4"/>
  <c r="D22" i="5"/>
  <c r="H22" i="5"/>
  <c r="L22" i="5"/>
  <c r="P22" i="5"/>
  <c r="T22" i="5"/>
  <c r="X22" i="5"/>
  <c r="AB22" i="5"/>
  <c r="AF22" i="5"/>
  <c r="AJ22" i="5"/>
  <c r="AN22" i="5"/>
  <c r="AR22" i="5"/>
  <c r="AV22" i="5"/>
  <c r="AZ22" i="5"/>
  <c r="D26" i="6"/>
  <c r="H26" i="6"/>
  <c r="L26" i="6"/>
  <c r="P26" i="6"/>
  <c r="T26" i="6"/>
  <c r="X26" i="6"/>
  <c r="AB26" i="6"/>
  <c r="AF26" i="6"/>
  <c r="AJ26" i="6"/>
  <c r="AN26" i="6"/>
  <c r="AR26" i="6"/>
  <c r="AV26" i="6"/>
  <c r="AZ26" i="6"/>
  <c r="D42" i="7"/>
  <c r="H42" i="7"/>
  <c r="L42" i="7"/>
  <c r="P42" i="7"/>
  <c r="T42" i="7"/>
  <c r="X42" i="7"/>
  <c r="AB42" i="7"/>
  <c r="AF42" i="7"/>
  <c r="AJ42" i="7"/>
  <c r="AN42" i="7"/>
  <c r="AR42" i="7"/>
  <c r="AV42" i="7"/>
  <c r="AZ42" i="7"/>
  <c r="D35" i="8"/>
  <c r="H35" i="8"/>
  <c r="L35" i="8"/>
  <c r="P35" i="8"/>
  <c r="T35" i="8"/>
  <c r="B26" i="2"/>
  <c r="F26" i="2"/>
  <c r="J26" i="2"/>
  <c r="N26" i="2"/>
  <c r="R26" i="2"/>
  <c r="V26" i="2"/>
  <c r="Z26" i="2"/>
  <c r="AD26" i="2"/>
  <c r="AH26" i="2"/>
  <c r="AL26" i="2"/>
  <c r="AP26" i="2"/>
  <c r="AT26" i="2"/>
  <c r="AX26" i="2"/>
  <c r="BB26" i="2"/>
  <c r="C36" i="3"/>
  <c r="D36" i="3"/>
  <c r="H36" i="3"/>
  <c r="L36" i="3"/>
  <c r="P36" i="3"/>
  <c r="T36" i="3"/>
  <c r="X36" i="3"/>
  <c r="AB36" i="3"/>
  <c r="AF36" i="3"/>
  <c r="AJ36" i="3"/>
  <c r="AN36" i="3"/>
  <c r="AR36" i="3"/>
  <c r="AV36" i="3"/>
  <c r="AZ36" i="3"/>
  <c r="E27" i="4"/>
  <c r="I27" i="4"/>
  <c r="M27" i="4"/>
  <c r="Q27" i="4"/>
  <c r="U27" i="4"/>
  <c r="Y27" i="4"/>
  <c r="AC27" i="4"/>
  <c r="AG27" i="4"/>
  <c r="AK27" i="4"/>
  <c r="AO27" i="4"/>
  <c r="AS27" i="4"/>
  <c r="AW27" i="4"/>
  <c r="BA27" i="4"/>
  <c r="E22" i="5"/>
  <c r="I22" i="5"/>
  <c r="M22" i="5"/>
  <c r="Q22" i="5"/>
  <c r="U22" i="5"/>
  <c r="Y22" i="5"/>
  <c r="AC22" i="5"/>
  <c r="AG22" i="5"/>
  <c r="AK22" i="5"/>
  <c r="AO22" i="5"/>
  <c r="AS22" i="5"/>
  <c r="AW22" i="5"/>
  <c r="BA22" i="5"/>
  <c r="E26" i="6"/>
  <c r="I26" i="6"/>
  <c r="M26" i="6"/>
  <c r="Q26" i="6"/>
  <c r="U26" i="6"/>
  <c r="Y26" i="6"/>
  <c r="AC26" i="6"/>
  <c r="AG26" i="6"/>
  <c r="AK26" i="6"/>
  <c r="AO26" i="6"/>
  <c r="AS26" i="6"/>
  <c r="AW26" i="6"/>
  <c r="BA26" i="6"/>
  <c r="B42" i="7"/>
  <c r="F42" i="7"/>
  <c r="J42" i="7"/>
  <c r="N42" i="7"/>
  <c r="R42" i="7"/>
  <c r="V42" i="7"/>
  <c r="Z42" i="7"/>
  <c r="AD42" i="7"/>
  <c r="AH42" i="7"/>
  <c r="AL42" i="7"/>
  <c r="AP42" i="7"/>
  <c r="AT42" i="7"/>
  <c r="AX42" i="7"/>
  <c r="BB42" i="7"/>
  <c r="E42" i="7"/>
  <c r="I42" i="7"/>
  <c r="M42" i="7"/>
  <c r="Q42" i="7"/>
  <c r="U42" i="7"/>
  <c r="Y42" i="7"/>
  <c r="AC42" i="7"/>
  <c r="AG42" i="7"/>
  <c r="AK42" i="7"/>
  <c r="AO42" i="7"/>
  <c r="AS42" i="7"/>
  <c r="AW42" i="7"/>
  <c r="BA42" i="7"/>
  <c r="B35" i="8"/>
  <c r="F35" i="8"/>
  <c r="J35" i="8"/>
  <c r="N35" i="8"/>
  <c r="R35" i="8"/>
  <c r="V35" i="8"/>
  <c r="E35" i="8"/>
  <c r="G35" i="8"/>
  <c r="I35" i="8"/>
  <c r="M35" i="8"/>
  <c r="O35" i="8"/>
  <c r="Q35" i="8"/>
  <c r="U35" i="8"/>
  <c r="W35" i="8"/>
  <c r="Y35" i="8"/>
  <c r="AC35" i="8"/>
  <c r="AE35" i="8"/>
  <c r="AG35" i="8"/>
  <c r="AK35" i="8"/>
  <c r="AM35" i="8"/>
  <c r="AO35" i="8"/>
  <c r="AS35" i="8"/>
  <c r="AU35" i="8"/>
  <c r="AW35" i="8"/>
  <c r="BA35" i="8"/>
  <c r="C29" i="9"/>
  <c r="G29" i="9"/>
  <c r="K29" i="9"/>
  <c r="O29" i="9"/>
  <c r="S29" i="9"/>
  <c r="W29" i="9"/>
  <c r="AA29" i="9"/>
  <c r="AQ29" i="9"/>
  <c r="X35" i="8"/>
  <c r="AB35" i="8"/>
  <c r="AF35" i="8"/>
  <c r="AJ35" i="8"/>
  <c r="AN35" i="8"/>
  <c r="AR35" i="8"/>
  <c r="AV35" i="8"/>
  <c r="AZ35" i="8"/>
  <c r="AL29" i="9"/>
  <c r="BB29" i="9"/>
  <c r="D29" i="9"/>
  <c r="H29" i="9"/>
  <c r="L29" i="9"/>
  <c r="P29" i="9"/>
  <c r="T29" i="9"/>
  <c r="X29" i="9"/>
  <c r="AB29" i="9"/>
  <c r="AD29" i="9"/>
  <c r="AF29" i="9"/>
  <c r="AJ29" i="9"/>
  <c r="AN29" i="9"/>
  <c r="AR29" i="9"/>
  <c r="AT29" i="9"/>
  <c r="AV29" i="9"/>
  <c r="AZ29" i="9"/>
  <c r="J26" i="10"/>
  <c r="L26" i="10"/>
  <c r="C26" i="10"/>
  <c r="G26" i="10"/>
  <c r="K26" i="10"/>
  <c r="O26" i="10"/>
  <c r="S26" i="10"/>
  <c r="W26" i="10"/>
  <c r="AA26" i="10"/>
  <c r="AE26" i="10"/>
  <c r="AI26" i="10"/>
  <c r="AM26" i="10"/>
  <c r="AQ26" i="10"/>
  <c r="AU26" i="10"/>
  <c r="AY26" i="10"/>
  <c r="O38" i="11"/>
  <c r="S38" i="11"/>
  <c r="W38" i="11"/>
  <c r="AA38" i="11"/>
  <c r="H27" i="12"/>
  <c r="P27" i="12"/>
  <c r="AJ27" i="12"/>
  <c r="AR27" i="12"/>
  <c r="AZ27" i="12"/>
  <c r="B35" i="13"/>
  <c r="V35" i="13"/>
  <c r="AH35" i="13"/>
  <c r="AP35" i="13"/>
  <c r="AX35" i="13"/>
  <c r="F23" i="14"/>
  <c r="N23" i="14"/>
  <c r="V23" i="14"/>
  <c r="AD23" i="14"/>
  <c r="AL23" i="14"/>
  <c r="AT23" i="14"/>
  <c r="F81" i="15"/>
  <c r="E29" i="9"/>
  <c r="I29" i="9"/>
  <c r="M29" i="9"/>
  <c r="Q29" i="9"/>
  <c r="U29" i="9"/>
  <c r="Y29" i="9"/>
  <c r="AI29" i="9"/>
  <c r="AU29" i="9"/>
  <c r="AY29" i="9"/>
  <c r="D26" i="10"/>
  <c r="H26" i="10"/>
  <c r="P26" i="10"/>
  <c r="T26" i="10"/>
  <c r="X26" i="10"/>
  <c r="AB26" i="10"/>
  <c r="AF26" i="10"/>
  <c r="AJ26" i="10"/>
  <c r="AN26" i="10"/>
  <c r="AR26" i="10"/>
  <c r="AV26" i="10"/>
  <c r="AZ26" i="10"/>
  <c r="D38" i="11"/>
  <c r="L38" i="11"/>
  <c r="T38" i="11"/>
  <c r="AB38" i="11"/>
  <c r="AJ38" i="11"/>
  <c r="AR38" i="11"/>
  <c r="AZ38" i="11"/>
  <c r="C23" i="14"/>
  <c r="G23" i="14"/>
  <c r="K23" i="14"/>
  <c r="O23" i="14"/>
  <c r="S23" i="14"/>
  <c r="W23" i="14"/>
  <c r="AA23" i="14"/>
  <c r="AE23" i="14"/>
  <c r="AI23" i="14"/>
  <c r="AM23" i="14"/>
  <c r="AQ23" i="14"/>
  <c r="AU23" i="14"/>
  <c r="AY23" i="14"/>
  <c r="C81" i="15"/>
  <c r="K81" i="15"/>
  <c r="S81" i="15"/>
  <c r="AA81" i="15"/>
  <c r="E81" i="15"/>
  <c r="G81" i="15"/>
  <c r="I81" i="15"/>
  <c r="M81" i="15"/>
  <c r="O81" i="15"/>
  <c r="Q81" i="15"/>
  <c r="U81" i="15"/>
  <c r="W81" i="15"/>
  <c r="Y81" i="15"/>
  <c r="AC81" i="15"/>
  <c r="AE81" i="15"/>
  <c r="AG81" i="15"/>
  <c r="AI81" i="15"/>
  <c r="AM81" i="15"/>
  <c r="AO81" i="15"/>
  <c r="AQ81" i="15"/>
  <c r="AU81" i="15"/>
  <c r="AW81" i="15"/>
  <c r="AY81" i="15"/>
  <c r="I25" i="16"/>
  <c r="K25" i="16"/>
  <c r="M25" i="16"/>
  <c r="Q25" i="16"/>
  <c r="U25" i="16"/>
  <c r="Y25" i="16"/>
  <c r="AC25" i="16"/>
  <c r="AG25" i="16"/>
  <c r="AK25" i="16"/>
  <c r="AO25" i="16"/>
  <c r="AQ25" i="16"/>
  <c r="AS25" i="16"/>
  <c r="AW25" i="16"/>
  <c r="BA25" i="16"/>
  <c r="AE38" i="11"/>
  <c r="AI38" i="11"/>
  <c r="AM38" i="11"/>
  <c r="AQ38" i="11"/>
  <c r="AU38" i="11"/>
  <c r="AY38" i="11"/>
  <c r="B38" i="11"/>
  <c r="F38" i="11"/>
  <c r="J38" i="11"/>
  <c r="N38" i="11"/>
  <c r="R38" i="11"/>
  <c r="V38" i="11"/>
  <c r="Z38" i="11"/>
  <c r="AD38" i="11"/>
  <c r="AH38" i="11"/>
  <c r="AL38" i="11"/>
  <c r="AP38" i="11"/>
  <c r="AT38" i="11"/>
  <c r="AX38" i="11"/>
  <c r="BB38" i="11"/>
  <c r="E38" i="11"/>
  <c r="I38" i="11"/>
  <c r="M38" i="11"/>
  <c r="Q38" i="11"/>
  <c r="U38" i="11"/>
  <c r="Y38" i="11"/>
  <c r="AC38" i="11"/>
  <c r="AG38" i="11"/>
  <c r="AK38" i="11"/>
  <c r="AO38" i="11"/>
  <c r="AS38" i="11"/>
  <c r="AW38" i="11"/>
  <c r="BA38" i="11"/>
  <c r="G27" i="12"/>
  <c r="K27" i="12"/>
  <c r="O27" i="12"/>
  <c r="S27" i="12"/>
  <c r="W27" i="12"/>
  <c r="AE27" i="12"/>
  <c r="AI27" i="12"/>
  <c r="AQ27" i="12"/>
  <c r="AU27" i="12"/>
  <c r="AY27" i="12"/>
  <c r="F27" i="12"/>
  <c r="J27" i="12"/>
  <c r="N27" i="12"/>
  <c r="R27" i="12"/>
  <c r="V27" i="12"/>
  <c r="AH27" i="12"/>
  <c r="AP27" i="12"/>
  <c r="AT27" i="12"/>
  <c r="AX27" i="12"/>
  <c r="BB27" i="12"/>
  <c r="E27" i="12"/>
  <c r="I27" i="12"/>
  <c r="M27" i="12"/>
  <c r="Q27" i="12"/>
  <c r="U27" i="12"/>
  <c r="Y27" i="12"/>
  <c r="AC27" i="12"/>
  <c r="AG27" i="12"/>
  <c r="AO27" i="12"/>
  <c r="AS27" i="12"/>
  <c r="AW27" i="12"/>
  <c r="BA27" i="12"/>
  <c r="I35" i="13"/>
  <c r="U35" i="13"/>
  <c r="Y35" i="13"/>
  <c r="AG35" i="13"/>
  <c r="AK35" i="13"/>
  <c r="AO35" i="13"/>
  <c r="AS35" i="13"/>
  <c r="AW35" i="13"/>
  <c r="BA35" i="13"/>
  <c r="H35" i="13"/>
  <c r="L35" i="13"/>
  <c r="P35" i="13"/>
  <c r="T35" i="13"/>
  <c r="X35" i="13"/>
  <c r="AB35" i="13"/>
  <c r="AF35" i="13"/>
  <c r="AJ35" i="13"/>
  <c r="AN35" i="13"/>
  <c r="AR35" i="13"/>
  <c r="AV35" i="13"/>
  <c r="AZ35" i="13"/>
  <c r="C35" i="13"/>
  <c r="G35" i="13"/>
  <c r="K35" i="13"/>
  <c r="S35" i="13"/>
  <c r="W35" i="13"/>
  <c r="AA35" i="13"/>
  <c r="AE35" i="13"/>
  <c r="AI35" i="13"/>
  <c r="AM35" i="13"/>
  <c r="AQ35" i="13"/>
  <c r="AU35" i="13"/>
  <c r="AY35" i="13"/>
  <c r="BB23" i="14"/>
  <c r="B81" i="15"/>
  <c r="J81" i="15"/>
  <c r="R81" i="15"/>
  <c r="Z81" i="15"/>
  <c r="AK81" i="15"/>
  <c r="AS81" i="15"/>
  <c r="BA81" i="15"/>
  <c r="T81" i="15"/>
  <c r="X81" i="15"/>
  <c r="AB81" i="15"/>
  <c r="AF81" i="15"/>
  <c r="AJ81" i="15"/>
  <c r="AN81" i="15"/>
  <c r="AV81" i="15"/>
  <c r="AZ81" i="15"/>
  <c r="C25" i="16"/>
  <c r="E25" i="16"/>
  <c r="G25" i="16"/>
  <c r="O25" i="16"/>
  <c r="S25" i="16"/>
  <c r="W25" i="16"/>
  <c r="AE25" i="16"/>
  <c r="AI25" i="16"/>
  <c r="AM25" i="16"/>
  <c r="AU25" i="16"/>
  <c r="AY25" i="16"/>
  <c r="B25" i="16"/>
  <c r="V25" i="16"/>
  <c r="AD25" i="16"/>
  <c r="AT25" i="16"/>
  <c r="BB25" i="16"/>
  <c r="C31" i="17"/>
  <c r="K31" i="17"/>
  <c r="S31" i="17"/>
  <c r="AA31" i="17"/>
  <c r="AI31" i="17"/>
  <c r="AQ31" i="17"/>
  <c r="AY31" i="17"/>
  <c r="E54" i="18"/>
  <c r="I54" i="18"/>
  <c r="M54" i="18"/>
  <c r="Q54" i="18"/>
  <c r="U54" i="18"/>
  <c r="Y54" i="18"/>
  <c r="AC54" i="18"/>
  <c r="AG54" i="18"/>
  <c r="AK54" i="18"/>
  <c r="AO54" i="18"/>
  <c r="AS54" i="18"/>
  <c r="AW54" i="18"/>
  <c r="BA54" i="18"/>
  <c r="E15" i="20"/>
  <c r="I15" i="20"/>
  <c r="M15" i="20"/>
  <c r="Q15" i="20"/>
  <c r="U15" i="20"/>
  <c r="Y15" i="20"/>
  <c r="AC15" i="20"/>
  <c r="AG15" i="20"/>
  <c r="AK15" i="20"/>
  <c r="AO15" i="20"/>
  <c r="AS15" i="20"/>
  <c r="AW15" i="20"/>
  <c r="BA15" i="20"/>
  <c r="E156" i="21"/>
  <c r="I156" i="21"/>
  <c r="M156" i="21"/>
  <c r="Q156" i="21"/>
  <c r="U156" i="21"/>
  <c r="Y156" i="21"/>
  <c r="AC156" i="21"/>
  <c r="AG156" i="21"/>
  <c r="AK156" i="21"/>
  <c r="AO156" i="21"/>
  <c r="AS156" i="21"/>
  <c r="AW156" i="21"/>
  <c r="BA156" i="21"/>
  <c r="D54" i="18"/>
  <c r="H54" i="18"/>
  <c r="L54" i="18"/>
  <c r="P54" i="18"/>
  <c r="T54" i="18"/>
  <c r="X54" i="18"/>
  <c r="AB54" i="18"/>
  <c r="AF54" i="18"/>
  <c r="AJ54" i="18"/>
  <c r="AN54" i="18"/>
  <c r="AR54" i="18"/>
  <c r="AV54" i="18"/>
  <c r="AZ54" i="18"/>
  <c r="C35" i="19"/>
  <c r="G35" i="19"/>
  <c r="K35" i="19"/>
  <c r="S35" i="19"/>
  <c r="W35" i="19"/>
  <c r="AA35" i="19"/>
  <c r="AI35" i="19"/>
  <c r="AQ35" i="19"/>
  <c r="AY35" i="19"/>
  <c r="B15" i="20"/>
  <c r="D15" i="20"/>
  <c r="F15" i="20"/>
  <c r="J15" i="20"/>
  <c r="L15" i="20"/>
  <c r="N15" i="20"/>
  <c r="R15" i="20"/>
  <c r="T15" i="20"/>
  <c r="V15" i="20"/>
  <c r="Z15" i="20"/>
  <c r="AB15" i="20"/>
  <c r="AD15" i="20"/>
  <c r="AH15" i="20"/>
  <c r="AJ15" i="20"/>
  <c r="AL15" i="20"/>
  <c r="AP15" i="20"/>
  <c r="AR15" i="20"/>
  <c r="AT15" i="20"/>
  <c r="AX15" i="20"/>
  <c r="AZ15" i="20"/>
  <c r="BB15" i="20"/>
  <c r="D156" i="21"/>
  <c r="H156" i="21"/>
  <c r="L156" i="21"/>
  <c r="P156" i="21"/>
  <c r="T156" i="21"/>
  <c r="X156" i="21"/>
  <c r="AB156" i="21"/>
  <c r="AF156" i="21"/>
  <c r="AJ156" i="21"/>
  <c r="AN156" i="21"/>
  <c r="AR156" i="21"/>
  <c r="AV156" i="21"/>
  <c r="AZ156" i="21"/>
  <c r="AD27" i="12"/>
  <c r="B27" i="12"/>
  <c r="AC29" i="9"/>
  <c r="AG29" i="9"/>
  <c r="AK29" i="9"/>
  <c r="AO29" i="9"/>
  <c r="AS29" i="9"/>
  <c r="AW29" i="9"/>
  <c r="BA29" i="9"/>
  <c r="R26" i="10"/>
  <c r="V26" i="10"/>
  <c r="Z26" i="10"/>
  <c r="AD26" i="10"/>
  <c r="AH26" i="10"/>
  <c r="AL26" i="10"/>
  <c r="AP26" i="10"/>
  <c r="AT26" i="10"/>
  <c r="AX26" i="10"/>
  <c r="BB26" i="10"/>
  <c r="E26" i="10"/>
  <c r="I26" i="10"/>
  <c r="M26" i="10"/>
  <c r="Q26" i="10"/>
  <c r="U26" i="10"/>
  <c r="Y26" i="10"/>
  <c r="AC26" i="10"/>
  <c r="AG26" i="10"/>
  <c r="AK26" i="10"/>
  <c r="AO26" i="10"/>
  <c r="AS26" i="10"/>
  <c r="AW26" i="10"/>
  <c r="BA26" i="10"/>
  <c r="D35" i="13"/>
  <c r="O35" i="13"/>
  <c r="AZ23" i="14"/>
  <c r="BA23" i="14"/>
  <c r="H25" i="16"/>
  <c r="L25" i="16"/>
  <c r="P25" i="16"/>
  <c r="T25" i="16"/>
  <c r="X25" i="16"/>
  <c r="AB25" i="16"/>
  <c r="AF25" i="16"/>
  <c r="AJ25" i="16"/>
  <c r="AN25" i="16"/>
  <c r="AR25" i="16"/>
  <c r="AV25" i="16"/>
  <c r="AZ25" i="16"/>
  <c r="D81" i="15"/>
  <c r="H81" i="15"/>
  <c r="L81" i="15"/>
  <c r="P81" i="15"/>
  <c r="D25" i="16"/>
  <c r="D31" i="17"/>
  <c r="H31" i="17"/>
  <c r="L31" i="17"/>
  <c r="P31" i="17"/>
  <c r="T31" i="17"/>
  <c r="X31" i="17"/>
  <c r="AB31" i="17"/>
  <c r="AF31" i="17"/>
  <c r="AJ31" i="17"/>
  <c r="AN31" i="17"/>
  <c r="AR31" i="17"/>
  <c r="AV31" i="17"/>
  <c r="AZ31" i="17"/>
  <c r="D35" i="19"/>
  <c r="H35" i="19"/>
  <c r="L35" i="19"/>
  <c r="P35" i="19"/>
  <c r="T35" i="19"/>
  <c r="X35" i="19"/>
  <c r="AB35" i="19"/>
  <c r="AF35" i="19"/>
  <c r="AJ35" i="19"/>
  <c r="AN35" i="19"/>
  <c r="AR35" i="19"/>
  <c r="AV35" i="19"/>
  <c r="AZ35" i="19"/>
  <c r="B156" i="21"/>
  <c r="F156" i="21"/>
  <c r="J156" i="21"/>
  <c r="N156" i="21"/>
  <c r="R156" i="21"/>
  <c r="V156" i="21"/>
  <c r="Z156" i="21"/>
  <c r="AD156" i="21"/>
  <c r="AH156" i="21"/>
  <c r="AL156" i="21"/>
  <c r="AP156" i="21"/>
  <c r="AT156" i="21"/>
  <c r="AX156" i="21"/>
  <c r="BB156" i="21"/>
  <c r="AH81" i="15"/>
  <c r="AL81" i="15"/>
  <c r="AP81" i="15"/>
  <c r="AT81" i="15"/>
  <c r="AX81" i="15"/>
  <c r="BB81" i="15"/>
  <c r="E31" i="17"/>
  <c r="I31" i="17"/>
  <c r="M31" i="17"/>
  <c r="Q31" i="17"/>
  <c r="U31" i="17"/>
  <c r="Y31" i="17"/>
  <c r="AC31" i="17"/>
  <c r="AG31" i="17"/>
  <c r="AK31" i="17"/>
  <c r="AO31" i="17"/>
  <c r="AS31" i="17"/>
  <c r="AW31" i="17"/>
  <c r="BA31" i="17"/>
  <c r="E35" i="19"/>
  <c r="I35" i="19"/>
  <c r="M35" i="19"/>
  <c r="Q35" i="19"/>
  <c r="U35" i="19"/>
  <c r="Y35" i="19"/>
  <c r="AC35" i="19"/>
  <c r="AG35" i="19"/>
  <c r="AK35" i="19"/>
  <c r="AO35" i="19"/>
  <c r="AS35" i="19"/>
  <c r="AW35" i="19"/>
  <c r="BA35" i="19"/>
</calcChain>
</file>

<file path=xl/sharedStrings.xml><?xml version="1.0" encoding="utf-8"?>
<sst xmlns="http://schemas.openxmlformats.org/spreadsheetml/2006/main" count="2708" uniqueCount="674">
  <si>
    <t>Образовательные организации, подведомственные Департаменту общего образования Томской области</t>
  </si>
  <si>
    <t>Информация о педагогических кадрах предоставляется на 01.01.2022 г. за 2021 календарный год</t>
  </si>
  <si>
    <t>Наименование ОО</t>
  </si>
  <si>
    <t>Общее количество педагогических  и административных работников в ОО</t>
  </si>
  <si>
    <t>Мониторинг количества молодых педагогов ОО, охват программами ДПО и  мерами поддержки молодых педагогов (столбцы  3-27)</t>
  </si>
  <si>
    <t>Мониторинг эффективности системы наставничества в ОО (столбцы (28-54)</t>
  </si>
  <si>
    <t>Имеется тематическая страница на сайте ОО, посвященная работе с молодыми педагогами (ссылка)</t>
  </si>
  <si>
    <t>Имеется тематическая страница, посвященная наставничеству (работе с наставниками (ссылка)</t>
  </si>
  <si>
    <t>имеется положение об организации наставничества в ОО (ссылка)</t>
  </si>
  <si>
    <t>имеется приказ о закреплении наставнических пар (наставник/ наставляемый) на 2021-2022 уч. год (да/нет)</t>
  </si>
  <si>
    <t>укажите среднюю сумму ежемесячной выплаты наставнику за работу с 1 наставляемым</t>
  </si>
  <si>
    <t>укажите среднюю суммы ежемесячной доплаты молодому специалисту</t>
  </si>
  <si>
    <t>Педагогические работники в возрасте до 35 лет</t>
  </si>
  <si>
    <t>Педагоги-наставники</t>
  </si>
  <si>
    <t>всего</t>
  </si>
  <si>
    <t>из них (из столбца 3):</t>
  </si>
  <si>
    <t>кол-во наставников в 2021/2022 уч. году (человек)</t>
  </si>
  <si>
    <t>из них (из столбца 28):</t>
  </si>
  <si>
    <t>молодые специалисты (офиц-но)</t>
  </si>
  <si>
    <t>стаж работы в данной организации
0-1 год</t>
  </si>
  <si>
    <t xml:space="preserve">стаж работы в данной организации
от 1 до 3 лет </t>
  </si>
  <si>
    <t xml:space="preserve">стаж работы в данной организации
от 3 до 5 лет </t>
  </si>
  <si>
    <t>имеют высшее педагогического образование </t>
  </si>
  <si>
    <t>имеют высшее не педагогическое образование </t>
  </si>
  <si>
    <t>имеют средне-профессиональное образование</t>
  </si>
  <si>
    <t>являются студентами магистратуры/ аспирантуры</t>
  </si>
  <si>
    <t>имеют наставника, т.к. </t>
  </si>
  <si>
    <t>имеют  квалиф. категорию</t>
  </si>
  <si>
    <t>прошли обучение по функциональной грамотности</t>
  </si>
  <si>
    <t>состоят в "Ассоциации молодых учителей Томской области (человек)</t>
  </si>
  <si>
    <t>приняли участие в конкурсах профессионального мастерства</t>
  </si>
  <si>
    <t>высшая
 кв. кат-я</t>
  </si>
  <si>
    <t>1 кв. 
кат-я</t>
  </si>
  <si>
    <t>соответствие занимаемой должности</t>
  </si>
  <si>
    <t>состоят в Ассоциации  педагогов-наставников Томской области (кол-во человек)</t>
  </si>
  <si>
    <t>представили свой опыт работы как наставника</t>
  </si>
  <si>
    <t>Обучались по программам ДПО 
в области наставничества в 2021 году</t>
  </si>
  <si>
    <t>кол-во наставников, нуждающихся в обучении на КПК в области наставничества в 2022-2023 годах</t>
  </si>
  <si>
    <t>молодые специалисты</t>
  </si>
  <si>
    <t>вновь принятые сотр-ки</t>
  </si>
  <si>
    <t>сменили вид / профиль деят-сти / должность</t>
  </si>
  <si>
    <t>соотв-вие зан. долж.</t>
  </si>
  <si>
    <t>выс. 
кат-я</t>
  </si>
  <si>
    <t>на уровне ОО</t>
  </si>
  <si>
    <t>на уровне муниципалитета</t>
  </si>
  <si>
    <t>на уровне региона</t>
  </si>
  <si>
    <t>на уровне России</t>
  </si>
  <si>
    <t>кол-во человек</t>
  </si>
  <si>
    <t>кол-во участников</t>
  </si>
  <si>
    <t>ТОИПКРО</t>
  </si>
  <si>
    <t>ТГПУ</t>
  </si>
  <si>
    <t>РЦРО</t>
  </si>
  <si>
    <t>Иные организации (указать)</t>
  </si>
  <si>
    <t>ОГБОУ «Уртамская школа-интернат»</t>
  </si>
  <si>
    <t>ОГКОУ КШИ «Колпашевский кадетский корпус»</t>
  </si>
  <si>
    <t>ОГБОУ КШИ «Томский кадетский корпус»</t>
  </si>
  <si>
    <t>ОГАОУ "Губернаторский Светленский лицей"</t>
  </si>
  <si>
    <t>ОГБОУ "ТФТЛ"</t>
  </si>
  <si>
    <t>ОГБОУ «Школа-интернат для обучающихся, нуждающихся в ППМС помощи»</t>
  </si>
  <si>
    <t xml:space="preserve">http://cdo.tomedu.ru/wp-content/uploads/2021/11/polozhenie-o-nastavnichestve-2021-g..pdf </t>
  </si>
  <si>
    <t>да</t>
  </si>
  <si>
    <t>ОГКОУ «Школа-интернат для обучающихся с нарушениями зрения»</t>
  </si>
  <si>
    <t>ОГБОУ "Школа-интернат для обучающихся с нарушениями слуха"</t>
  </si>
  <si>
    <t>ОГБОУ КШИ "Северский кадетский корпус"</t>
  </si>
  <si>
    <t>ОГКОУ «Александровская школа-интернат»</t>
  </si>
  <si>
    <t>ОГКОУ «Моряковская школа-интернат для детей с ограниченными возможностями здоровья»</t>
  </si>
  <si>
    <t>ОГБОУ «Шегарская школа-интернат»</t>
  </si>
  <si>
    <t xml:space="preserve">Всего: </t>
  </si>
  <si>
    <t>Муниципальное казенное учреждение Отдел образования Администрации Александровского района</t>
  </si>
  <si>
    <t>Общее образование</t>
  </si>
  <si>
    <t>МАОУ СОШ № 1 с. Александровское</t>
  </si>
  <si>
    <t>МАОУ СОШ № 2 с. Александровское</t>
  </si>
  <si>
    <t>МКОУ НОШ д. Ларино</t>
  </si>
  <si>
    <t>МКОУ ООШ п. Октябрьский</t>
  </si>
  <si>
    <t>МКОУ СОШ с. Лукашкин Яр</t>
  </si>
  <si>
    <t>МКОУ СОШ с. Новоникольское</t>
  </si>
  <si>
    <t>МКОУ СОШ с. Назино</t>
  </si>
  <si>
    <t>Дошкольное образование</t>
  </si>
  <si>
    <t>МАДОУ "Детский сад "Малышок"</t>
  </si>
  <si>
    <t>МБДОУ "ЦРР -Детский сад "Теремок"</t>
  </si>
  <si>
    <t>МКДОУ "Детский сад "Теремок"</t>
  </si>
  <si>
    <t>МКДОУ "Детский сад "Аленушка"</t>
  </si>
  <si>
    <t>Дополнительное образование</t>
  </si>
  <si>
    <t>МБОУ ДО "ДДТ"</t>
  </si>
  <si>
    <t>МБОУ ДО "ДЮСШ"</t>
  </si>
  <si>
    <t>Всего по муниципалитету:</t>
  </si>
  <si>
    <t>Муниципальный координатор: </t>
  </si>
  <si>
    <t> </t>
  </si>
  <si>
    <t>ФИО специалиста</t>
  </si>
  <si>
    <t>контактный телефон и адрес электнной почты</t>
  </si>
  <si>
    <t>Управление образования Администрации Асиновского района Томской области</t>
  </si>
  <si>
    <t>Обучались по программам ДПО 
в области наставничества</t>
  </si>
  <si>
    <t>МАОУ-СОШ № 1 города Асино Томской области</t>
  </si>
  <si>
    <t>МАОУ гимназия №2 города Асино Томской области</t>
  </si>
  <si>
    <t>МАОУ-СОШ №4 город Асино Томской области</t>
  </si>
  <si>
    <t>МАОУ "ОШ № 5 г.Асино"</t>
  </si>
  <si>
    <t>МБОУ-вечерняя(сменная) общеобразовательная школа № 9 города Асино Томской области</t>
  </si>
  <si>
    <t>МКОУ "ОШ ОВЗ № 10 города Асино"</t>
  </si>
  <si>
    <t>МАОУ-СОШ села Батурино Асиновского района Томской области</t>
  </si>
  <si>
    <t>МБОУ - ООШ с. Больше-Дорохово Асиновского района Томской области</t>
  </si>
  <si>
    <t>МАОУ - СОШ с. Минаевки Асиновского района Томской области</t>
  </si>
  <si>
    <t>МБОУ - СОШ с. Новиковка Асиновского района Томской области</t>
  </si>
  <si>
    <t>МАОУ "СОШ с. Ново-Кусково Асиновского района Томской области"</t>
  </si>
  <si>
    <t>МБОУ - СОШ с. Новониколаевки Асиновского района Томской области</t>
  </si>
  <si>
    <t>МБОУ - СОШ с. Ягодного Асиновского района Томской области</t>
  </si>
  <si>
    <t>МАДОУ "Детский сад №2 "Пчёлка" г. Асино Томской области</t>
  </si>
  <si>
    <t>МАДОУ №3 "Радуга"</t>
  </si>
  <si>
    <t>МАДОУ №4 "Журавушка"</t>
  </si>
  <si>
    <t>https://asino4.tvoysadik.ru/?section_id=16</t>
  </si>
  <si>
    <t>https://asino4.tvoysadik.ru/upload/tsasino4_new/files/82/f4/82f453017ee4932531dbaf3120c3bbd8.pdf</t>
  </si>
  <si>
    <t>https://asino4.tvoysadik.ru/upload/tsasino4_new/files/cf/51/cf51465dcf69c30110d6e28bbfb6a9da.pdf</t>
  </si>
  <si>
    <t>МБДОУ: детский сад №5"Белочка"</t>
  </si>
  <si>
    <t>МАДОУ: детский сад №16 "Солнышко"</t>
  </si>
  <si>
    <t>МБДОУ: детский сад № 18 "Сказка"</t>
  </si>
  <si>
    <t>МБДОУ: детский сад "Рыбка"</t>
  </si>
  <si>
    <t>МАОУДО ДЮСШ № 1 г.Асино</t>
  </si>
  <si>
    <t>МАОУ ДО ДЮСШ № 2 города Асино Томской области</t>
  </si>
  <si>
    <t>МАОУДО - Центр творчества детей и молодежи, МАОУДО ЦТДМ</t>
  </si>
  <si>
    <t>Отдел образования Администрации Бакчарского района</t>
  </si>
  <si>
    <t>МБОУ "Бакчарская СОШ"</t>
  </si>
  <si>
    <t>МБОУ "Парбигская СОШ им. М.Т. Калашникова"</t>
  </si>
  <si>
    <t>МКОУ "Крыловская школа-интернат"</t>
  </si>
  <si>
    <t>МКОУ "Большегалкинская СОШ"</t>
  </si>
  <si>
    <t>МКОУ "Вавиловская СОШ"</t>
  </si>
  <si>
    <t>МКОУ "Высокоярская СОШ"</t>
  </si>
  <si>
    <t>МКОУ "Плотниковская СОШ"</t>
  </si>
  <si>
    <t>МКОУ "Поротниковская СОШ"</t>
  </si>
  <si>
    <t>МБДОУ «ЦРР - д/с с. Бакчара»</t>
  </si>
  <si>
    <t>МБДОУ «Бакчарский д/с №2 общеразвивающего вида»</t>
  </si>
  <si>
    <t>МБОУ ДО "Бакчарский ЦДО"</t>
  </si>
  <si>
    <t>МБУДО "Бакчарская ДЮСШ"</t>
  </si>
  <si>
    <t>МБОУДО "Бакчарская ДШИ"</t>
  </si>
  <si>
    <t>МКОУДО "Парбигская ДМШ"</t>
  </si>
  <si>
    <t>Управление образования Администрации Верхнекетского района</t>
  </si>
  <si>
    <t>МАОУ "БСШ №2"</t>
  </si>
  <si>
    <t>МБОУ "Белоярская СОШ №1"</t>
  </si>
  <si>
    <t>МБОУ "Катайгинская СОШ"</t>
  </si>
  <si>
    <t>МБОУ "Сайгинская СОШ"</t>
  </si>
  <si>
    <t>МБОУ "Степановская СОШ"</t>
  </si>
  <si>
    <t>МБОУ "Ягоднинская СОШ"</t>
  </si>
  <si>
    <t>МБОУ "Клюквинская СОШИ"</t>
  </si>
  <si>
    <t>МАДОУ "Верхнекетский детский сад"</t>
  </si>
  <si>
    <t>МАУ ДО "РДТ" Верхнекетского района Томской области</t>
  </si>
  <si>
    <t>Управление образования Администрации Зырянского района</t>
  </si>
  <si>
    <t>МОУ «Высоковская СОШ»</t>
  </si>
  <si>
    <t>МОУ «Чердатская СОШ»</t>
  </si>
  <si>
    <t>МБОУ «Дубровская ООШ»</t>
  </si>
  <si>
    <t>МБОУ «Семёновская ООШ»</t>
  </si>
  <si>
    <t>МБОУ «Берлинская ООШ»</t>
  </si>
  <si>
    <t>МБОУ «Причулымская ООШ»</t>
  </si>
  <si>
    <t>МБОУ «ЗСОШ»</t>
  </si>
  <si>
    <t>МОУ «Михайловская СОШ»</t>
  </si>
  <si>
    <t>МБДОУ "Причулымский детский сад"</t>
  </si>
  <si>
    <t>МБДОУ "Зырянский детский сад"</t>
  </si>
  <si>
    <t xml:space="preserve">нет </t>
  </si>
  <si>
    <t>нет</t>
  </si>
  <si>
    <t>-</t>
  </si>
  <si>
    <t>МБДОУ "Семёновский детский сад"</t>
  </si>
  <si>
    <t>МАОУ ДОД "Дом детского творчества"</t>
  </si>
  <si>
    <t>МАОУДО "ДЮСШ"</t>
  </si>
  <si>
    <t>Управление образования, опеки и попечительства муниципального образования «Каргасокский район»</t>
  </si>
  <si>
    <t>МБОУ "Каргасокская СОШ №2"</t>
  </si>
  <si>
    <t>МБОУ "Каргасокская СОШ-интернат №1"</t>
  </si>
  <si>
    <t>МБОУ "Нововасюганская СОШ"</t>
  </si>
  <si>
    <t>МКОУ "Киндальская НОШ"</t>
  </si>
  <si>
    <t>МКОУ "Усть-Тымская ООШ"</t>
  </si>
  <si>
    <t>МКОУ "Березовская ООШ"</t>
  </si>
  <si>
    <t>МКОУ "Сосновская ООШ"</t>
  </si>
  <si>
    <t>МКОУ "Мыльджинская ООШ"</t>
  </si>
  <si>
    <t>МКОУ "Напасская ООШ"</t>
  </si>
  <si>
    <t>МКОУ "Староюгинская ООШ"</t>
  </si>
  <si>
    <t>МКОУ "Тымская ООШ"</t>
  </si>
  <si>
    <t>МКОУ "Киевская ООШ"</t>
  </si>
  <si>
    <t>МКОУ "Павловская ООШ"</t>
  </si>
  <si>
    <t>МКОУ "Средневасюганская СОШ"</t>
  </si>
  <si>
    <t>МКОУ "Новоюгинская СОШ"</t>
  </si>
  <si>
    <t>МКОУ "Вертикосская СОШ"</t>
  </si>
  <si>
    <t>МКОУ "Среднетымская СОШ"</t>
  </si>
  <si>
    <t>МБДОУ "Каргасокский д/с №1"</t>
  </si>
  <si>
    <t>МБДОУ "Каргасокский д/с №3"</t>
  </si>
  <si>
    <t>МБДОУ "Средневасюганский д/с №6"</t>
  </si>
  <si>
    <t>МБДОУ "Среднетымский д/с №9"</t>
  </si>
  <si>
    <t>МБДОУ "Павловский д/с №15"</t>
  </si>
  <si>
    <t>МБДОУ "Новоюгинский д/с №20"</t>
  </si>
  <si>
    <t>МБДОУ "Д/с №22 п. Нефтяников"</t>
  </si>
  <si>
    <t>МБДОУ "Нововасюганский д/с №23"</t>
  </si>
  <si>
    <t>МБДОУ "Каргасокский д/с №27"</t>
  </si>
  <si>
    <t>МБДОУ "Каргасокский д/с №34"</t>
  </si>
  <si>
    <t>МБОУ ДО "Каргасокская ДЮСШ"</t>
  </si>
  <si>
    <t>МБОУ ДО "Каргасокский ДДТ"</t>
  </si>
  <si>
    <t>Отдел образования Администрации Кожевниковского района</t>
  </si>
  <si>
    <t>МКОУ "Зайцевская ООШ"</t>
  </si>
  <si>
    <t>МАОУ "Кожевниковская СОШ №2"</t>
  </si>
  <si>
    <t>МКОУ "Елгайская ООШ"</t>
  </si>
  <si>
    <t>МКОУ "Новопокровская ООШ"</t>
  </si>
  <si>
    <t>МКОУ "Новосергеевская ООШ"</t>
  </si>
  <si>
    <t>МКОУ "Малиновская ООШ"</t>
  </si>
  <si>
    <t>МКОУ "Батуринская ООШ"</t>
  </si>
  <si>
    <t>МКОУ "Базойская ООШ"</t>
  </si>
  <si>
    <t>МКОУ "Песочнодубровская СОШ"</t>
  </si>
  <si>
    <t>МКОУ "Староювалинская СОШ"</t>
  </si>
  <si>
    <t>МКОУ "Вороновская СОШ"</t>
  </si>
  <si>
    <t>МКОУ "Уртамская СОШ"</t>
  </si>
  <si>
    <t>МКОУ "Чилинская СОШ"</t>
  </si>
  <si>
    <t>МКОУ "Осиновская СОШ"</t>
  </si>
  <si>
    <t>МАОУ "Кожевниковская СОШ №1"</t>
  </si>
  <si>
    <t>МКДОУ "ЦРР д/с "Колокольчик"</t>
  </si>
  <si>
    <t>МКДОУ д/с "Солнышко"</t>
  </si>
  <si>
    <t>МКДОУ Детский сад "Сказка"</t>
  </si>
  <si>
    <t>МКДОУ "Детский сад "Дружок"</t>
  </si>
  <si>
    <t>МКДОУ "д/с "Теремок"</t>
  </si>
  <si>
    <t>МКОУДО «ДДТ»</t>
  </si>
  <si>
    <t>МКОУ ДО "Кожевниковская районная ДЮСШ им. Н. И. Вакурина"</t>
  </si>
  <si>
    <t>МКУ "Управление образования Администрации Кривошеинского района Томской области"</t>
  </si>
  <si>
    <t>МБОУ "Белобугорская ООШ"</t>
  </si>
  <si>
    <t>МБОУ "Иштанская ООШ"</t>
  </si>
  <si>
    <t>МБОУ "Малиновская ООШ"</t>
  </si>
  <si>
    <t>МБОУ "Новокривошеинская ООШ"</t>
  </si>
  <si>
    <t>МБОУ "Кривошеинская СОШ им. Героя Советского Союза Ф.М. Зинченко"</t>
  </si>
  <si>
    <t>МБОУ "Володинская СОШ"</t>
  </si>
  <si>
    <t>МБОУ "Красноярская СОШ"</t>
  </si>
  <si>
    <t>МБОУ "Пудовская СОШ"</t>
  </si>
  <si>
    <t>МКОУ "Никольская ООШ"</t>
  </si>
  <si>
    <t>МКОУ "Петровская ООШ"</t>
  </si>
  <si>
    <t>МДОУ "Берёзка" села Кривошеина</t>
  </si>
  <si>
    <t>МБДОУ д/с "Колосок"</t>
  </si>
  <si>
    <t>МБДОУ "Улыбка" села Пудовки</t>
  </si>
  <si>
    <t>МБОУ ДО «ДДТ»</t>
  </si>
  <si>
    <t>МБОУ ДО «ДЮСШ»</t>
  </si>
  <si>
    <t>МБОУ ДО «Кривошеинская ДШИ»</t>
  </si>
  <si>
    <t>Управление образования Администрации Молчановского района</t>
  </si>
  <si>
    <t>МАОУ "Суйгинская СОШ"</t>
  </si>
  <si>
    <t>МАОУ "Сулзатская СОШ"</t>
  </si>
  <si>
    <t>МАОУ "Тунгусовская СОШ"</t>
  </si>
  <si>
    <t>МАОУ "Молчановская СОШ №1"</t>
  </si>
  <si>
    <t>МАОУ "Молчановская СОШ № 2"</t>
  </si>
  <si>
    <t>МБОУ "Могочинская СОШ"</t>
  </si>
  <si>
    <t>МБОУ "Наргинская СОШ"</t>
  </si>
  <si>
    <t>МБОУ "Сарафановская СОШ"</t>
  </si>
  <si>
    <t>МБДОУ д/с "Ромашка"</t>
  </si>
  <si>
    <t>МБДОУ д/с "Малыш"</t>
  </si>
  <si>
    <t>МБДОУ Д/С "Светлячок"</t>
  </si>
  <si>
    <t>МБОУ ДО "ДДТ" с. Молчанова</t>
  </si>
  <si>
    <t>МАОУ ДО "Молчановская ДЮСШ"</t>
  </si>
  <si>
    <t>Управление образования Колпашевского района</t>
  </si>
  <si>
    <t>МАОУ "СОШ № 2"</t>
  </si>
  <si>
    <t>МАОУ "СОШ № 4 им. Е.А. Жданова" г. Колпашево</t>
  </si>
  <si>
    <t>МБОУ "СОШ № 5"</t>
  </si>
  <si>
    <t>МАОУ "СОШ № 7"</t>
  </si>
  <si>
    <t>МКОУ "ОСОШ"</t>
  </si>
  <si>
    <t>МБОУ "Инкинская СОШ"</t>
  </si>
  <si>
    <t>МКОУ "Новогоренская СОШ"</t>
  </si>
  <si>
    <t>МБОУ "Новоселовская СОШ"</t>
  </si>
  <si>
    <t>МБОУ "Саровская СОШ"</t>
  </si>
  <si>
    <t>МБОУ "Тогурская СОШ им. С.В. Маслова"</t>
  </si>
  <si>
    <t>МБОУ "Чажемтовская СОШ"</t>
  </si>
  <si>
    <t>МКОУ "Копыловская ООШ"</t>
  </si>
  <si>
    <t>МБОУ "Озеренская СОШ"</t>
  </si>
  <si>
    <t>МКОУ "Мараксинская ООШ"</t>
  </si>
  <si>
    <t>МКОУ "Старо-Короткинская ООШ"</t>
  </si>
  <si>
    <t>МАДОУ № 3</t>
  </si>
  <si>
    <t>МАДОУ ЦРР Д/С "Золотой ключик"</t>
  </si>
  <si>
    <t>МАДОУ №19</t>
  </si>
  <si>
    <t>МАДОУ №9</t>
  </si>
  <si>
    <t>МБДОУ "Чажемтовский детский сад"</t>
  </si>
  <si>
    <t>МАДОУ №14</t>
  </si>
  <si>
    <t>МБУ ДО «ДЭБЦ»</t>
  </si>
  <si>
    <t>МАУДО «ДЮСШ им. О.Рахматулиной»</t>
  </si>
  <si>
    <t>МБУ ДО «ДЮЦ»</t>
  </si>
  <si>
    <t>МАУДО «ДШИ» г.Колпашево</t>
  </si>
  <si>
    <t>МКУ Отдел образования Парабельского района</t>
  </si>
  <si>
    <t>МБОУ "Парабельская гимназия"</t>
  </si>
  <si>
    <t>МБОУ "Парабельская СШ им. Н.А. Образцова"</t>
  </si>
  <si>
    <t>МБОУ "Нарымская СШ"</t>
  </si>
  <si>
    <t>МБОУ "Шпалозаводская СШ"</t>
  </si>
  <si>
    <t>МБОУ "Старицинская ОШ"</t>
  </si>
  <si>
    <t>МБОУ "Заводская СШ"</t>
  </si>
  <si>
    <t>МБОУ "Новосельцевская СШ"</t>
  </si>
  <si>
    <t>МКДОУ "Детский сад Солнышко"</t>
  </si>
  <si>
    <t>МБДОУ "Детский сад Рябинка"</t>
  </si>
  <si>
    <t>МБДОУ "Детский сад Березка"</t>
  </si>
  <si>
    <t>МБДОУ "Детский сад Подсолнухи"</t>
  </si>
  <si>
    <t>МБУ ДО "ДЮСШ"</t>
  </si>
  <si>
    <t>МБУ ДО "ДДТ"</t>
  </si>
  <si>
    <t>Муниципальное казенное учреждение Управление образования Администрации Первомайского района</t>
  </si>
  <si>
    <t>МАОУ Альмяковская ООШ</t>
  </si>
  <si>
    <t>МАОУ Аргат-Юльская СОШ</t>
  </si>
  <si>
    <t>МАОУ Сергеевская СОШ</t>
  </si>
  <si>
    <t>МАОУ Улу-Юльская СОШ</t>
  </si>
  <si>
    <t>МБОУ Ежинская ООШ</t>
  </si>
  <si>
    <t>МБОУ Торбеевская ООШ</t>
  </si>
  <si>
    <t>МБОУ Беляйская ООШ</t>
  </si>
  <si>
    <t>МБОУ ООШ п.Новый</t>
  </si>
  <si>
    <t>МАОУ Туендатская ООШ</t>
  </si>
  <si>
    <t>МБОУ Берёзовская СОШ Первомайского района</t>
  </si>
  <si>
    <t>МБОУ Комсомольская СОШ</t>
  </si>
  <si>
    <t>МБОУ Куяновская СОШ</t>
  </si>
  <si>
    <t>МБОУ Ореховская СОШ</t>
  </si>
  <si>
    <t>МБОУ Первомайская СОШ</t>
  </si>
  <si>
    <t>МБДОУ Комсомольский детский сад</t>
  </si>
  <si>
    <t>МАДОУ детский сад "Родничок" Первомайского района</t>
  </si>
  <si>
    <t>МБДОУ детский сад "Берёзка"</t>
  </si>
  <si>
    <t>МБДОУ детский сад "Сказка"</t>
  </si>
  <si>
    <t>МБДОУ детский сад "Светлячок "</t>
  </si>
  <si>
    <t>МБДОУ Улу-Юльский детский сад</t>
  </si>
  <si>
    <t>МБОУ ДО "ЦДОД"</t>
  </si>
  <si>
    <t>МБОУ ДОД "Первомайская ДЮСШ"</t>
  </si>
  <si>
    <t>РОО Администрации Тегульдетского района</t>
  </si>
  <si>
    <t>МКОУ "Тегульдетская СОШ"</t>
  </si>
  <si>
    <t>МКОУ "Белоярская средняя общеобразовательная школа"</t>
  </si>
  <si>
    <t>МКОУ "Черноярская СОШ"</t>
  </si>
  <si>
    <t>МКОУ "Берегаевская СОШ"</t>
  </si>
  <si>
    <t>МКОУ "Четь-Конторская ООШ"</t>
  </si>
  <si>
    <t>МКОУ "Красногорская основная общеобразовательная школа"</t>
  </si>
  <si>
    <t>МКОУ "Ново-Шумиловская НОШ"</t>
  </si>
  <si>
    <t>МКДОУ детский сад общеразвивающего вида "Ромашка"</t>
  </si>
  <si>
    <t>МКУДО "Тегульдетская ДЮСШ"</t>
  </si>
  <si>
    <t>МКУДОДДТ</t>
  </si>
  <si>
    <t>`</t>
  </si>
  <si>
    <t>МАОУ «Итатская СОШ» Томского района</t>
  </si>
  <si>
    <t>МАОУ «Копыловская СОШ» Томского района</t>
  </si>
  <si>
    <t>МАОУ «Кафтанчиковская СОШ» Томского района</t>
  </si>
  <si>
    <t>МАОУ «Калтайская СОШ» Томского района</t>
  </si>
  <si>
    <t>МАОУ «Малиновская СОШ» Томского района</t>
  </si>
  <si>
    <t>МАОУ «Моряковская СОШ» Томского района</t>
  </si>
  <si>
    <t>МАОУ «Лицей им. И.В.Авдзейко» Томского района</t>
  </si>
  <si>
    <t>МБОУ «Халдеевская ООШ» Томского района</t>
  </si>
  <si>
    <t>МБОУ «Александровская СОШ» Томского района</t>
  </si>
  <si>
    <t>МБОУ «Басандайская СОШ им. Д.А.Козлова» Томского района</t>
  </si>
  <si>
    <t>МБОУ "Богашевская СОШ им.А.И. Федорова" Томского района</t>
  </si>
  <si>
    <t>МБОУ «Воронинская СОШ» Томского района</t>
  </si>
  <si>
    <t>МАОУ «Зональненская СОШ» Томского района</t>
  </si>
  <si>
    <t>МБОУ «Зоркальцевская СОШ» Томского района</t>
  </si>
  <si>
    <t>МБОУ «Корниловская СОШ» Томского района</t>
  </si>
  <si>
    <t>МБОУ «Курлекская СОШ» Томского района</t>
  </si>
  <si>
    <t>МБОУ «Кисловская СОШ» Томского района</t>
  </si>
  <si>
    <t>МБОУ «Лучановская СОШ»</t>
  </si>
  <si>
    <t>МБОУ «Мирненская СОШ» Томского района</t>
  </si>
  <si>
    <t>МБОУ «Молодежненская СОШ» Томского района</t>
  </si>
  <si>
    <t>МБОУ «Межениновская СОШ» Томского района</t>
  </si>
  <si>
    <t>МБОУ «Мазаловская СОШ» Томского района</t>
  </si>
  <si>
    <t>МБОУ «Новоархангельская СОШ» Томского района</t>
  </si>
  <si>
    <t>МБОУ «Новорождественская СОШ» Томского района</t>
  </si>
  <si>
    <t>МБОУ «Нелюбинская СОШ» Томского района</t>
  </si>
  <si>
    <t>МБОУ «Наумовская СОШ» Томского района</t>
  </si>
  <si>
    <t>МБОУ «Октябрьская СОШ» Томского района</t>
  </si>
  <si>
    <t>МБОУ «Петуховская СОШ» Томского района</t>
  </si>
  <si>
    <t>МБОУ «Поросинская СОШ» Томского района</t>
  </si>
  <si>
    <t>МБОУ «Рассветовская СОШ» Томского района</t>
  </si>
  <si>
    <t>http://tom-rasschool.edu.tomsk.ru/deyatelnost-shkolyi/</t>
  </si>
  <si>
    <t>МБОУ «Рыбаловская СОШ» Томского района</t>
  </si>
  <si>
    <t>МБОУ «Семилуженская СОШ» Томского района</t>
  </si>
  <si>
    <t>МБОУ «Турунтаевская СОШ» Томского района</t>
  </si>
  <si>
    <t>МБОУ «Чернореченская СОШ» Томского района</t>
  </si>
  <si>
    <t>МБОУ "НОШ мкр. "Южные Ворота" Томского района</t>
  </si>
  <si>
    <t>МАОУ СОШ «Интеграция» Томского района</t>
  </si>
  <si>
    <t>МБДОУ "Детский сад "Сказка" п.Зональная Станция" Томского района</t>
  </si>
  <si>
    <t>МБДОУ "Детский сад с.Зоркальцево" Томского района</t>
  </si>
  <si>
    <t>http://tom-zorkalcevo.dou.tomsk.ru/</t>
  </si>
  <si>
    <t>http://tom-zorkalcevo.dou.tomsk.ru/lokalnyie-aktyi/</t>
  </si>
  <si>
    <t>2 балла</t>
  </si>
  <si>
    <t>МАДОУ "Детский сад с.Корнилово" Томского района</t>
  </si>
  <si>
    <t>МБДОУ "Детский сад д.Воронино"</t>
  </si>
  <si>
    <t>МБДОУ "Детский сад П и ОД " Томского района</t>
  </si>
  <si>
    <t>МБДОУ "Детский сад с.Батурино" Томского района</t>
  </si>
  <si>
    <t>МБДОУ "Детский сад п. Аэропорт"</t>
  </si>
  <si>
    <t>МБДОУ "Детский сад д.Черная речка" Томского района</t>
  </si>
  <si>
    <t>http://tom-chrechka.dou.tomsk.ru/wp-content/uploads/2017/04/Polozhenie-o-nastavnichestve.pdf</t>
  </si>
  <si>
    <t>МБДОУ "Детский сад с.Богашево" Томского района</t>
  </si>
  <si>
    <t>МАДОУ "Детский сад "Полянка" п.Мирный" Томского района</t>
  </si>
  <si>
    <t>МБДОУ "Детский сад КВ д.Нелюбино"</t>
  </si>
  <si>
    <t>МБДОУ "Детский сад "Рябинка" КВ" Томского района</t>
  </si>
  <si>
    <t>МБДОУ "Детский сад с.Кафтанчиково"</t>
  </si>
  <si>
    <t>МБДОУ "Детский сад с.Калтай" Томского района</t>
  </si>
  <si>
    <t>МБДОУ "Детский сад "Ромашка" п. Копылово" Томского района</t>
  </si>
  <si>
    <t>МБДОУ "Детский сад ОВ п.Рассвет" Томского района</t>
  </si>
  <si>
    <t>МАДОУ "Детский сад ОВ с.Рыбалово" Томского района</t>
  </si>
  <si>
    <t>МБДОУ "Детский сад КВ п.Молодежный" Томского района</t>
  </si>
  <si>
    <t>МАДОУ "ЦРР - детский сад с.Моряковский Затон" Томского района</t>
  </si>
  <si>
    <t>МАДОУ "ЦРР - детский сад д.Кисловка" Томского района</t>
  </si>
  <si>
    <t>МБДОУ "Детский сад "Радужный" п. Зональная Станция" Томского района</t>
  </si>
  <si>
    <t>МАДОУ "Детский сад с.Малиновка" Томского района</t>
  </si>
  <si>
    <t>МБДОУ "Детский сад с.Октябрьское" Томского района</t>
  </si>
  <si>
    <t>МБОУ "Детский сад "Северный парк" Томского района</t>
  </si>
  <si>
    <t>МБОУ ДО «ДДТ» Томского района</t>
  </si>
  <si>
    <t>МБОУДО "Копыловский п/к «Одиссей»"</t>
  </si>
  <si>
    <t>МБОУ ДО «Корниловская ДШИ" Томского района</t>
  </si>
  <si>
    <t>МБОУ ДО «ДМШ» Томского района</t>
  </si>
  <si>
    <t>МБОУ ДО «ДЮСШ № 1» Томского района</t>
  </si>
  <si>
    <t>МБОУ ДО «ДЮСШ № 2» Томского района</t>
  </si>
  <si>
    <t>МБОУДО «ДЮСШ № 3» Томского района</t>
  </si>
  <si>
    <t>МБОУ ДО «Рыбаловская ДХШ» Томского района</t>
  </si>
  <si>
    <t>Управление образования Чаинского района</t>
  </si>
  <si>
    <t>МАОУ "Подгорнская СОШ"</t>
  </si>
  <si>
    <t>http://psh257.ucoz.ru/index/nastavnichestvo/0-409</t>
  </si>
  <si>
    <t>http://psh257.ucoz.ru/Kadri/polozhenie_o_nastavnichestve.pdf</t>
  </si>
  <si>
    <t>МБОУ "Варгатёрская ООШ"</t>
  </si>
  <si>
    <t>МБОУ "Гореловская ООШ"</t>
  </si>
  <si>
    <t>МБОУ "Леботёрская ООШ"</t>
  </si>
  <si>
    <t>МБОУ "Нижнетигинская ООШ"</t>
  </si>
  <si>
    <t>МБОУ "Коломиногривская СОШ"</t>
  </si>
  <si>
    <t>МБОУ "Новоколоминская СОШ"</t>
  </si>
  <si>
    <t>МБОУ "Усть-Бакчарская СОШ"</t>
  </si>
  <si>
    <t>МКОУ "Чаинская школа-интернат"</t>
  </si>
  <si>
    <t>МБДОУ "Подгорнский детский сад "Берёзка"</t>
  </si>
  <si>
    <t>МБОУ ДО "Чаинская ДЮСШ"</t>
  </si>
  <si>
    <t>МБОУ ДО "Чаинский "ДДТ"</t>
  </si>
  <si>
    <t>МКУ "Отдел образования Администрация Шегарского района"</t>
  </si>
  <si>
    <t>МКОУ "Шегарская СОШ №1"</t>
  </si>
  <si>
    <t>МКОУ "Каргалинская ООШ"</t>
  </si>
  <si>
    <t>МКОУ "Малобрагинская ООШ"</t>
  </si>
  <si>
    <t>МКОУ «Анастасьевская СОШ»</t>
  </si>
  <si>
    <t>МКОУ «Баткатская СОШ»</t>
  </si>
  <si>
    <t>МКОУ "Бабарыкинская СОШ"</t>
  </si>
  <si>
    <t>МКОУ "Маркеловская СОШ"</t>
  </si>
  <si>
    <t>МКОУ «Монастырская СОШ»</t>
  </si>
  <si>
    <t>МКОУ Побединская СОШ</t>
  </si>
  <si>
    <t>МКОУ "Трубачевская ООШ"</t>
  </si>
  <si>
    <t>МКОУ "Шегарская СОШ №2"</t>
  </si>
  <si>
    <t>МКОУ "Гусевская СОШ"</t>
  </si>
  <si>
    <t>МКОУ "Вороновская НОШ"</t>
  </si>
  <si>
    <t>МКДОУ "Шегарский д/с № 1"</t>
  </si>
  <si>
    <t>МКДОУ "Шегарский детский сад № 2"</t>
  </si>
  <si>
    <t>МКДОУ "Побединский детский сад "Лесная дача"</t>
  </si>
  <si>
    <t>МКУ ДО «Шегарская СШ»</t>
  </si>
  <si>
    <t>МКУ ДО "ЦДТ"</t>
  </si>
  <si>
    <t>Управление образования Администрации ЗАТО Северск</t>
  </si>
  <si>
    <t>МАОУ "СОШ № 76"</t>
  </si>
  <si>
    <t>МАОУ "СОШ №80"</t>
  </si>
  <si>
    <t>МАОУ СФМЛ</t>
  </si>
  <si>
    <t>МБОУ "Северская гимназия"</t>
  </si>
  <si>
    <t>МБОУ "СОШ №78"</t>
  </si>
  <si>
    <t>МБОУ "СОШ №83"</t>
  </si>
  <si>
    <t>МБОУ "СОШ №84"</t>
  </si>
  <si>
    <t>МБОУ "СОШ №87"</t>
  </si>
  <si>
    <t>МБОУ "СОШ №88 имени А.Бородина и А.Кочева"</t>
  </si>
  <si>
    <t>МБОУ "СОШ №89"</t>
  </si>
  <si>
    <t>МБОУ "СОШ №90"</t>
  </si>
  <si>
    <t>МБОУ "Северская школа-интернат для обучающихся с ограниченными возможностями здоровья"</t>
  </si>
  <si>
    <t>МБОУ "СОШ №196"</t>
  </si>
  <si>
    <t>МБОУ "СОШ №197"</t>
  </si>
  <si>
    <t>МБОУ "СОШ №198"</t>
  </si>
  <si>
    <t>МБОУ "Северский лицей"</t>
  </si>
  <si>
    <t>МБОУ "Самусьский лицей"</t>
  </si>
  <si>
    <t>МБОУ "Орловская СОШ"</t>
  </si>
  <si>
    <t>МАДОУ "Детский сад №7"</t>
  </si>
  <si>
    <t>МБДОУ «Детский сад № 11»</t>
  </si>
  <si>
    <t>МБДОУ «Детский сад № 17»</t>
  </si>
  <si>
    <t>МБДОУ «Детский сад № 20»</t>
  </si>
  <si>
    <t>МБДОУ «Детский сад № 25»</t>
  </si>
  <si>
    <t>МБДОУ «Детский сад  № 27»</t>
  </si>
  <si>
    <t>МБДОУ «Детский сад № 34»</t>
  </si>
  <si>
    <t>МБДОУ «Детский сад № 37»</t>
  </si>
  <si>
    <t>МБДОУ «Детский сад № 40»</t>
  </si>
  <si>
    <t>МБДОУ «Детский сад № 44»</t>
  </si>
  <si>
    <t>МБДОУ «Детский сад № 47»</t>
  </si>
  <si>
    <t>МАДОУ «Детский сад № 48»</t>
  </si>
  <si>
    <t>МБДОУ «Детский сад № 50»</t>
  </si>
  <si>
    <t>МБДОУ «Детский сад № 52»</t>
  </si>
  <si>
    <t>МБДОУ «Детский сад № 53»</t>
  </si>
  <si>
    <t>МБДОУ «Детский сад № 54»</t>
  </si>
  <si>
    <t>МБДОУ «Детский сад № 55»</t>
  </si>
  <si>
    <t>МБДОУ «ЦРР - детский сад № 56»</t>
  </si>
  <si>
    <t>МБДОУ «ЦРР - детский сад № 57»</t>
  </si>
  <si>
    <t>МБДОУ «ЦРР  - детский сад № 58»</t>
  </si>
  <si>
    <t>МБДОУ «ЦРР - детский сад № 59»</t>
  </si>
  <si>
    <t>МБДОУ «ЦРР - детский сад № 60»</t>
  </si>
  <si>
    <t>МБУ ДО "Центр "Поиск""</t>
  </si>
  <si>
    <t>Управление образования Администрации городского округа Стрежевой</t>
  </si>
  <si>
    <t>МОУ "СОШ № 5"</t>
  </si>
  <si>
    <t>МОУ "СОШ № 7"</t>
  </si>
  <si>
    <t>МОУ "Гимназия №1"</t>
  </si>
  <si>
    <t>МОУ "CОШ № 2"</t>
  </si>
  <si>
    <t>МОУ "CОШ № 3"</t>
  </si>
  <si>
    <t>МОУ "CОШ № 4"</t>
  </si>
  <si>
    <t>МОУ "СОШ № 6"</t>
  </si>
  <si>
    <t>http://strjschool6.edu.tomsk.ru/svedeniya-ob-obrazovatelnoj-organizatsii/obrazovanie/razvitie-nastavnichestva/</t>
  </si>
  <si>
    <t>МОУ "СКОШ"</t>
  </si>
  <si>
    <t>https://skoshstrj.ru/nastav/</t>
  </si>
  <si>
    <t>/https://skoshstrj.ru/nastav/</t>
  </si>
  <si>
    <t>1 215руб</t>
  </si>
  <si>
    <t>МОУ "ОСОШ"</t>
  </si>
  <si>
    <t>http://strjotschool.edu.tomsk.ru/nastavnichestvo/</t>
  </si>
  <si>
    <t>МДОУ "ДС № 1 "Солнышко"</t>
  </si>
  <si>
    <t>МДОУ  "ЦРР № 3 "Петушок"</t>
  </si>
  <si>
    <t>МДОУ  "ЦРР № 5 "Золотой ключик"</t>
  </si>
  <si>
    <t>МДОУ "ДС № 6 "Колобок"</t>
  </si>
  <si>
    <t>МДОУ "ДС № 7 "Рябинушка"</t>
  </si>
  <si>
    <t>МДОУ "ДС № 8 "Золотая рыбка"</t>
  </si>
  <si>
    <t>МДОУ "ДС № 9 "Журавушка"</t>
  </si>
  <si>
    <t>МДОУ  "ЦРР № 10 "Росинка"</t>
  </si>
  <si>
    <t>МДОУ "ДС № 11 "Ромашка"</t>
  </si>
  <si>
    <t>МДОУ  "ДС №12 "Семицветик"</t>
  </si>
  <si>
    <t>МОУДО "ДЮЦ ЦТС"</t>
  </si>
  <si>
    <t>МОУДО "ДЭБЦ" </t>
  </si>
  <si>
    <t>МОУДО "ЦДОД"</t>
  </si>
  <si>
    <t>Отдел образования Администарции города Кедрового</t>
  </si>
  <si>
    <t>МКОУ СОШ №1 г. Кедрового</t>
  </si>
  <si>
    <t>МАОУ Пудинская СОШ</t>
  </si>
  <si>
    <t>МКДОУ Детский сад №1 "Родничок"</t>
  </si>
  <si>
    <t>Департамент образования Администрации Города Томска</t>
  </si>
  <si>
    <t>МБОУ СОШ №70 г. Томска</t>
  </si>
  <si>
    <t>МБОУ СОШ №68 г. Томска</t>
  </si>
  <si>
    <t>МБОУ РКГ № 2 г.Томска</t>
  </si>
  <si>
    <t>МАОУ гимназия № 6 г. Томска</t>
  </si>
  <si>
    <t>МАОУ гимназия № 13 г. Томска</t>
  </si>
  <si>
    <t>МАОУ гимназия № 18 г. Томска</t>
  </si>
  <si>
    <t>МАОУ гимназия № 24 им.М.В.Октябрьской</t>
  </si>
  <si>
    <t>МАОУ гимназия № 26 г. Томска</t>
  </si>
  <si>
    <t>МАОУ гимназия № 29 г. Томска</t>
  </si>
  <si>
    <t>МАОУ гимназия № 55 им. Е.Г. Вёрсткиной г. Томска</t>
  </si>
  <si>
    <t>МАОУ гимназия № 56 </t>
  </si>
  <si>
    <t>МБОУ прогимназия "Кристина"</t>
  </si>
  <si>
    <t>МБОУ Академический лицей им. Г.А. Псахье</t>
  </si>
  <si>
    <t>МАОУ Гуманитарный лицей</t>
  </si>
  <si>
    <t>МБОУ лицей при ТПУ г. Томска</t>
  </si>
  <si>
    <t>МАОУ Сибирский лицей г. Томска</t>
  </si>
  <si>
    <t>МАОУ лицей № 1 имени А.С. Пушкина г. Томска</t>
  </si>
  <si>
    <t>МАОУ лицей № 7 г. Томска</t>
  </si>
  <si>
    <t>МАОУ лицей №8 имени Н.Н.Рукавишникова г. Томска</t>
  </si>
  <si>
    <t>МБОУ школа-интернат №1</t>
  </si>
  <si>
    <t>МАОУ санаторно-лесная школа г. Томска</t>
  </si>
  <si>
    <t>МБОУ ООШ № 39 г. Томска</t>
  </si>
  <si>
    <t>МБОУ ООШ №45 г. Томска</t>
  </si>
  <si>
    <t>МБОУ ООШИ № 22 г. Томска</t>
  </si>
  <si>
    <t>МАОУ школа "Эврика-развитие" г. Томска</t>
  </si>
  <si>
    <t>МАОУ СОШ № 2 г. Томска</t>
  </si>
  <si>
    <t>МАОУ Мариинская СОШ № 3 г.Томска</t>
  </si>
  <si>
    <t>МАОУ СОШ № 4 им. И.С. Черных г. Томска</t>
  </si>
  <si>
    <t>МАОУ СОШ № 5 им. А.К.Ерохина г. Томска</t>
  </si>
  <si>
    <t>МАОУ СОШ №11 им. В.И. Смирнова г.Томска</t>
  </si>
  <si>
    <t>МАОУ СОШ №12 г.Томска</t>
  </si>
  <si>
    <t>МАОУ СОШ №14 имени А.Ф. Лебедева г.Томска</t>
  </si>
  <si>
    <t>МАОУ СОШ № 15 им. Г.Е. Николаевой г. Томска</t>
  </si>
  <si>
    <t>МАОУ СОШ № 19 г. Томска</t>
  </si>
  <si>
    <t>МАОУ СОШ № 23</t>
  </si>
  <si>
    <t>МАОУ СОШ № 25 г. Томска</t>
  </si>
  <si>
    <t>МАОУ ООШ № 27 им. Г.Н. Ворошилова г. Томска</t>
  </si>
  <si>
    <t>МАОУ СОШ №28 г.Томска</t>
  </si>
  <si>
    <t>МАОУ СОШ №30 г. Томска</t>
  </si>
  <si>
    <t>МАОУ СОШ №31 г. Томска</t>
  </si>
  <si>
    <t>МАОУ СОШ № 32 г.Томска</t>
  </si>
  <si>
    <t>МАОУ СОШ № 34</t>
  </si>
  <si>
    <t>МАОУ СОШ № 35 г.Томска</t>
  </si>
  <si>
    <t>МАОУ СОШ № 36 г.Томска</t>
  </si>
  <si>
    <t>МАОУ СОШ № 37 г. Томска</t>
  </si>
  <si>
    <t>МАОУ ООШ № 38 г.Томска</t>
  </si>
  <si>
    <t>МАОУ СОШ № 40</t>
  </si>
  <si>
    <t>МАОУ СОШ № 41 г.Томска</t>
  </si>
  <si>
    <t>МАОУ СОШ № 42 г.Томска</t>
  </si>
  <si>
    <t>МАОУ СОШ № 43 г.Томска</t>
  </si>
  <si>
    <t>МАОУ СОШ № 44 г.Томска</t>
  </si>
  <si>
    <t>МАОУ СОШ № 46 г. Томска</t>
  </si>
  <si>
    <t>МАОУ СОШ № 47 г.Томска</t>
  </si>
  <si>
    <t>МБОУ СОШ № 49 г.Томска</t>
  </si>
  <si>
    <t>МАОУ СОШ № 50 г. Томска</t>
  </si>
  <si>
    <t>МАОУ лицей № 51 г.Томска</t>
  </si>
  <si>
    <t>МАОУ СОШ № 53 г.Томска</t>
  </si>
  <si>
    <t>МАОУ СОШ № 54 г. Томска</t>
  </si>
  <si>
    <t>МАОУ СОШ № 67 г.Томска</t>
  </si>
  <si>
    <t>МАОУ СОШ №16 г.Томска</t>
  </si>
  <si>
    <t>МАОУ СОШ № 58 г. Томска</t>
  </si>
  <si>
    <t>МБОУ ООШ №66 г.Томска</t>
  </si>
  <si>
    <t>МАОУ СОШ № 22</t>
  </si>
  <si>
    <t>МБОУ СОШ № 33 г.Томска</t>
  </si>
  <si>
    <t>МАОУ СОШ № 64 г.Томска</t>
  </si>
  <si>
    <t>МАОУ СОШ № 65 г.Томска</t>
  </si>
  <si>
    <t>МАОУ Школа «Перспектива»</t>
  </si>
  <si>
    <t>МАДОУ № 1</t>
  </si>
  <si>
    <t>МАДОУ № 2 г. Томска</t>
  </si>
  <si>
    <t>МБДОУ № 4 "Монтессори" г. Томска</t>
  </si>
  <si>
    <t>МАДОУ № 5</t>
  </si>
  <si>
    <t>МАДОУ №6</t>
  </si>
  <si>
    <t>МАДОУ № 8</t>
  </si>
  <si>
    <t>МАДОУ № 11</t>
  </si>
  <si>
    <t>МАДОУ № 13</t>
  </si>
  <si>
    <t>МАДОУ № 15</t>
  </si>
  <si>
    <t>МБДОУ № 18</t>
  </si>
  <si>
    <t>МБДОУ № 19</t>
  </si>
  <si>
    <t>МБДОУ № 21</t>
  </si>
  <si>
    <t>МАДОУ № 22</t>
  </si>
  <si>
    <t>МБДОУ № 23</t>
  </si>
  <si>
    <t>МАДОУ № 24</t>
  </si>
  <si>
    <t>МБДОУ № 27</t>
  </si>
  <si>
    <t>МАДОУ № 28</t>
  </si>
  <si>
    <t>МБДОУ № 30 г. Томска</t>
  </si>
  <si>
    <t>МАДОУ №33</t>
  </si>
  <si>
    <t>МБДОУ № 35</t>
  </si>
  <si>
    <t>МАДОУ № 38</t>
  </si>
  <si>
    <t>МАДОУ № 39</t>
  </si>
  <si>
    <t>МАДОУ № 40</t>
  </si>
  <si>
    <t>МАДОУ № 44 г. Томска</t>
  </si>
  <si>
    <t>МАДОУ № 45</t>
  </si>
  <si>
    <t>МБДОУ № 46</t>
  </si>
  <si>
    <t>МАДОУ № 48</t>
  </si>
  <si>
    <t>МАДОУ № 50</t>
  </si>
  <si>
    <t>МАДОУ № 51</t>
  </si>
  <si>
    <t>МАДОУ № 53</t>
  </si>
  <si>
    <t>МАДОУ № 54</t>
  </si>
  <si>
    <t>МАДОУ № 56</t>
  </si>
  <si>
    <t>МАДОУ №57</t>
  </si>
  <si>
    <t>МАДОУ № 60</t>
  </si>
  <si>
    <t>МАДОУ № 61</t>
  </si>
  <si>
    <t>МБДОУ № 62</t>
  </si>
  <si>
    <t>МАДОУ № 63</t>
  </si>
  <si>
    <t>МБДОУ № 66</t>
  </si>
  <si>
    <t>МАДОУ № 69</t>
  </si>
  <si>
    <t>МАДОУ № 73</t>
  </si>
  <si>
    <t>МАДОУ № 76</t>
  </si>
  <si>
    <t>МАДОУ № 77</t>
  </si>
  <si>
    <t>МАДОУ № 79</t>
  </si>
  <si>
    <t>МАДОУ № 82</t>
  </si>
  <si>
    <t>МАДОУ № 83</t>
  </si>
  <si>
    <t>МАДОУ № 85</t>
  </si>
  <si>
    <t>МАДОУ № 86</t>
  </si>
  <si>
    <t>МБДОУ № 88</t>
  </si>
  <si>
    <t>МБДОУ № 89</t>
  </si>
  <si>
    <t>МБДОУ № 93</t>
  </si>
  <si>
    <t>МАДОУ № 94</t>
  </si>
  <si>
    <t>МАДОУ № 95</t>
  </si>
  <si>
    <t>МАДОУ №96</t>
  </si>
  <si>
    <t>МАДОУ № 99</t>
  </si>
  <si>
    <t>МАДОУ № 100</t>
  </si>
  <si>
    <t>МАДОУ № 102</t>
  </si>
  <si>
    <t>МБДОУ № 103</t>
  </si>
  <si>
    <t>МБДОУ № 104</t>
  </si>
  <si>
    <t>МБДОУ № 133</t>
  </si>
  <si>
    <t>МАДОУ № 134</t>
  </si>
  <si>
    <t>МАОУ  «Томский Хобби-центр»</t>
  </si>
  <si>
    <t>МБОУ ДО ДДТ «Планета» </t>
  </si>
  <si>
    <t>МАОУ ДО ДДТ «Созвездие» </t>
  </si>
  <si>
    <t>МАОУ «Планирование карьеры» </t>
  </si>
  <si>
    <t>МБОУ ДО ДДТ «Искорка» </t>
  </si>
  <si>
    <t>МБОУ ДОД ДДиЮ «Факел»</t>
  </si>
  <si>
    <t>МАОУ ДО ДДТ «У Белого озера» </t>
  </si>
  <si>
    <t>МАОУ ДО ДОО(П)Ц «Юниор» </t>
  </si>
  <si>
    <t>МАОУ ДО ДЮЦ «Звездочка» г. Томска</t>
  </si>
  <si>
    <t>МАОУ ДО ДТДиМ</t>
  </si>
  <si>
    <t>МАОУ ДО ДЮЦ «Синяя птица»</t>
  </si>
  <si>
    <t>МАОУ ДО ЦСФ</t>
  </si>
  <si>
    <t>МАОУ ДО ЦДТ «Луч» </t>
  </si>
  <si>
    <t>МБОУ ДО ДДЮ «Кедр» г. Томска</t>
  </si>
  <si>
    <t>МАОУДО ДШИ №4 г.Томска</t>
  </si>
  <si>
    <t>http://par-shpschool.edu.tomsk.ru/nastavnichestvo/</t>
  </si>
  <si>
    <t>http://par-shpschool.edu.tomsk.ru/nastavnichestvo</t>
  </si>
  <si>
    <t>зависит от суммы стимулирующих</t>
  </si>
  <si>
    <t>http://par-stschool.edu.tomsk.ru/nastavnichestvo/</t>
  </si>
  <si>
    <t>http://par-stschool.edu.tomsk.ru/wp-content/uploads/2021/09/Godovoj-plan-raboty-s-molodymi-spetsialistami-na2021-2022-uch.g..pdf</t>
  </si>
  <si>
    <t>http://par-stschool.edu.tomsk.ru/wp-content/uploads/2020/10/polozhenie-o-nastavnichestve.pdf</t>
  </si>
  <si>
    <t>http://par-parschool.edu.tomsk.ru/category/shkola-nachinayushhego-pedagoga/</t>
  </si>
  <si>
    <t>http://par-parschool.edu.tomsk.ru/wp-content/uploads/2015/01/Poolozhenie-o-natsavnichestve.pdf</t>
  </si>
  <si>
    <t>662.82</t>
  </si>
  <si>
    <t>http://par-podsolnuhi.dou.tomsk.ru/nastavnichestvo/</t>
  </si>
  <si>
    <t>http://par-podsolnuhi.dou.tomsk.ru/wp-content/uploads/2021/09/Polozhenie-o-nastavnichestve.pdf</t>
  </si>
  <si>
    <t>http://par-berezka.dou.tomsk.ru/nastavnichestvo/</t>
  </si>
  <si>
    <t>http://par-nvschool.edu.tomsk.ru/nastavnichestvo/</t>
  </si>
  <si>
    <t>http://ddtparabel.ru/?page_id=5485</t>
  </si>
  <si>
    <t>http://ddtparabel.ru/wp-content/uploads/2021/09/%D0%9F%D0%9E%D0%9B%D0%9E%D0%96%D0%95%D0%9D%D0%98%D0%95-%D0%9E-%D0%BD%D0%B0%D1%81%D1%82%D0%B0%D0%B2%D0%BD%D0%B8%D1%87%D0%B5%D1%81%D1%82%D0%B2%D0%B5.pdf</t>
  </si>
  <si>
    <t>http://par-pargimnaziya.edu.tomsk.ru/nastavnichestvo/</t>
  </si>
  <si>
    <t>http://par-pargimnaziya.edu.tomsk.ru/wp-content/uploads/2019/11/Polozhenie-o-nastavnichestve.pdf</t>
  </si>
  <si>
    <t>530 руб.</t>
  </si>
  <si>
    <t>МБОУ "Нельмачевская ОШ"</t>
  </si>
  <si>
    <t xml:space="preserve">http://par-nlschool.edu.tomsk.ru/nastavnichestvo/ </t>
  </si>
  <si>
    <t>http://par-nlschool.edu.tomsk.ru/nastavnichestvo/</t>
  </si>
  <si>
    <t>http://par-nlschool.edu.tomsk.ru/wp-content/uploads/2022/05/polozhenie-o-nastavnichestve.pdf</t>
  </si>
  <si>
    <t>http://par-nrschool.edu.tomsk.ru/index.php?option=com_content&amp;view=category&amp;layout=blog&amp;id=73&amp;Itemid=122</t>
  </si>
  <si>
    <t>http://par-nrschool.edu.tomsk.ru/images/dokymehti/2019-2020/polochenie_nactavnik.pdf</t>
  </si>
  <si>
    <t>http://par-zvschool.edu.tomsk.ru/metodicheskaya-rabota/</t>
  </si>
  <si>
    <t>773.29</t>
  </si>
  <si>
    <t xml:space="preserve"> </t>
  </si>
  <si>
    <t xml:space="preserve">да </t>
  </si>
  <si>
    <t>http://pdou1.edu.tomsk.ru/glavnaya/obrazovatelnye-standarty/</t>
  </si>
  <si>
    <t>А.А.Ямангарина</t>
  </si>
  <si>
    <t> 838252 21170   rrmtsparabell@rambler.ru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</si>
</sst>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rgb="FF3F3F76"/>
      <name val="Calibri"/>
      <scheme val="minor"/>
    </font>
    <font>
      <b/>
      <sz val="14"/>
      <name val="Calibri"/>
    </font>
    <font>
      <b/>
      <sz val="11"/>
      <name val="Calibri"/>
    </font>
    <font>
      <sz val="12"/>
      <name val="Calibri"/>
    </font>
    <font>
      <sz val="11"/>
      <name val="Calibri"/>
    </font>
    <font>
      <b/>
      <sz val="12"/>
      <name val="Calibri"/>
    </font>
    <font>
      <sz val="8"/>
      <name val="Calibri"/>
    </font>
    <font>
      <u/>
      <sz val="11"/>
      <color theme="10"/>
      <name val="Calibri"/>
    </font>
    <font>
      <sz val="8"/>
      <color theme="1"/>
      <name val="Calibri"/>
      <scheme val="minor"/>
    </font>
    <font>
      <b/>
      <sz val="14"/>
      <color theme="1"/>
      <name val="Calibri"/>
      <scheme val="minor"/>
    </font>
    <font>
      <b/>
      <sz val="8"/>
      <name val="Calibri"/>
    </font>
    <font>
      <b/>
      <sz val="8"/>
      <color theme="1"/>
      <name val="Calibri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scheme val="minor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47"/>
      </patternFill>
    </fill>
    <fill>
      <patternFill patternType="none">
        <fgColor auto="1"/>
        <bgColor auto="1"/>
      </patternFill>
    </fill>
    <fill>
      <patternFill patternType="solid">
        <fgColor rgb="FFDDEBF7"/>
        <bgColor rgb="FFDDEBF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indexed="5"/>
        <bgColor indexed="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2" borderId="1" applyNumberFormat="0"/>
    <xf numFmtId="0" fontId="9" fillId="0" borderId="0" applyNumberFormat="0" applyFill="0" applyBorder="0" applyAlignment="0" applyProtection="0">
      <alignment vertical="top"/>
      <protection locked="0"/>
    </xf>
    <xf numFmtId="0" fontId="15" fillId="3" borderId="0"/>
    <xf numFmtId="0" fontId="15" fillId="3" borderId="0"/>
  </cellStyleXfs>
  <cellXfs count="31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/>
    <xf numFmtId="0" fontId="3" fillId="5" borderId="7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justify" vertical="top"/>
    </xf>
    <xf numFmtId="1" fontId="0" fillId="0" borderId="7" xfId="0" applyNumberFormat="1" applyBorder="1" applyAlignment="1">
      <alignment horizontal="center" vertical="center" wrapText="1"/>
    </xf>
    <xf numFmtId="1" fontId="0" fillId="7" borderId="7" xfId="0" applyNumberFormat="1" applyFill="1" applyBorder="1" applyAlignment="1">
      <alignment horizontal="center" vertical="center" wrapText="1"/>
    </xf>
    <xf numFmtId="1" fontId="0" fillId="5" borderId="7" xfId="0" applyNumberFormat="1" applyFill="1" applyBorder="1" applyAlignment="1">
      <alignment horizontal="left" vertical="center" wrapText="1"/>
    </xf>
    <xf numFmtId="1" fontId="0" fillId="0" borderId="7" xfId="0" applyNumberFormat="1" applyBorder="1"/>
    <xf numFmtId="1" fontId="6" fillId="0" borderId="7" xfId="0" applyNumberFormat="1" applyFont="1" applyBorder="1" applyAlignment="1">
      <alignment horizontal="left" vertical="top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7" borderId="7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1" fontId="8" fillId="7" borderId="7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" fontId="9" fillId="0" borderId="7" xfId="0" applyNumberFormat="1" applyFont="1" applyBorder="1"/>
    <xf numFmtId="1" fontId="0" fillId="0" borderId="7" xfId="0" applyNumberFormat="1" applyBorder="1" applyAlignment="1">
      <alignment horizontal="center"/>
    </xf>
    <xf numFmtId="1" fontId="0" fillId="7" borderId="7" xfId="0" applyNumberFormat="1" applyFill="1" applyBorder="1" applyAlignment="1">
      <alignment horizontal="center"/>
    </xf>
    <xf numFmtId="1" fontId="0" fillId="5" borderId="7" xfId="0" applyNumberFormat="1" applyFill="1" applyBorder="1"/>
    <xf numFmtId="1" fontId="10" fillId="0" borderId="7" xfId="0" applyNumberFormat="1" applyFont="1" applyBorder="1" applyAlignment="1">
      <alignment horizontal="center" wrapText="1"/>
    </xf>
    <xf numFmtId="1" fontId="3" fillId="0" borderId="7" xfId="0" applyNumberFormat="1" applyFont="1" applyBorder="1" applyAlignment="1">
      <alignment horizontal="right" vertical="top"/>
    </xf>
    <xf numFmtId="1" fontId="11" fillId="0" borderId="7" xfId="0" applyNumberFormat="1" applyFont="1" applyBorder="1" applyAlignment="1">
      <alignment horizontal="center"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11" fillId="3" borderId="0" xfId="0" applyFont="1" applyFill="1"/>
    <xf numFmtId="0" fontId="3" fillId="8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/>
    <xf numFmtId="2" fontId="0" fillId="0" borderId="0" xfId="0" applyNumberFormat="1"/>
    <xf numFmtId="1" fontId="6" fillId="0" borderId="7" xfId="0" applyNumberFormat="1" applyFont="1" applyBorder="1" applyAlignment="1">
      <alignment horizontal="justify" wrapText="1"/>
    </xf>
    <xf numFmtId="1" fontId="6" fillId="0" borderId="7" xfId="0" applyNumberFormat="1" applyFont="1" applyBorder="1" applyAlignment="1">
      <alignment horizontal="justify"/>
    </xf>
    <xf numFmtId="0" fontId="11" fillId="0" borderId="0" xfId="0" applyFont="1"/>
    <xf numFmtId="0" fontId="11" fillId="8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7" xfId="0" applyFont="1" applyBorder="1"/>
    <xf numFmtId="0" fontId="11" fillId="9" borderId="7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left" wrapText="1"/>
    </xf>
    <xf numFmtId="1" fontId="0" fillId="0" borderId="7" xfId="0" applyNumberFormat="1" applyBorder="1" applyAlignment="1">
      <alignment horizontal="center" vertical="top" wrapText="1"/>
    </xf>
    <xf numFmtId="1" fontId="0" fillId="7" borderId="7" xfId="0" applyNumberFormat="1" applyFill="1" applyBorder="1" applyAlignment="1">
      <alignment horizontal="center" vertical="top" wrapText="1"/>
    </xf>
    <xf numFmtId="1" fontId="0" fillId="5" borderId="7" xfId="0" applyNumberFormat="1" applyFill="1" applyBorder="1" applyAlignment="1">
      <alignment horizontal="left" vertical="top" wrapText="1"/>
    </xf>
    <xf numFmtId="1" fontId="0" fillId="0" borderId="7" xfId="0" applyNumberFormat="1" applyBorder="1" applyAlignment="1">
      <alignment vertical="top"/>
    </xf>
    <xf numFmtId="1" fontId="6" fillId="0" borderId="7" xfId="0" applyNumberFormat="1" applyFont="1" applyBorder="1" applyAlignment="1">
      <alignment horizontal="center" vertical="top" wrapText="1"/>
    </xf>
    <xf numFmtId="1" fontId="6" fillId="7" borderId="7" xfId="0" applyNumberFormat="1" applyFont="1" applyFill="1" applyBorder="1" applyAlignment="1">
      <alignment horizontal="center" vertical="top" wrapText="1"/>
    </xf>
    <xf numFmtId="1" fontId="2" fillId="2" borderId="1" xfId="1" applyNumberFormat="1" applyFont="1" applyFill="1" applyBorder="1" applyAlignment="1">
      <alignment vertical="top"/>
    </xf>
    <xf numFmtId="1" fontId="8" fillId="0" borderId="7" xfId="0" applyNumberFormat="1" applyFont="1" applyBorder="1" applyAlignment="1">
      <alignment horizontal="center" vertical="top" wrapText="1"/>
    </xf>
    <xf numFmtId="1" fontId="8" fillId="7" borderId="7" xfId="0" applyNumberFormat="1" applyFont="1" applyFill="1" applyBorder="1" applyAlignment="1">
      <alignment horizontal="center" vertical="top" wrapText="1"/>
    </xf>
    <xf numFmtId="1" fontId="0" fillId="0" borderId="7" xfId="0" applyNumberFormat="1" applyBorder="1" applyAlignment="1">
      <alignment horizontal="center" vertical="top"/>
    </xf>
    <xf numFmtId="1" fontId="0" fillId="7" borderId="7" xfId="0" applyNumberFormat="1" applyFill="1" applyBorder="1" applyAlignment="1">
      <alignment horizontal="center" vertical="top"/>
    </xf>
    <xf numFmtId="1" fontId="0" fillId="5" borderId="7" xfId="0" applyNumberFormat="1" applyFill="1" applyBorder="1" applyAlignment="1">
      <alignment vertical="top"/>
    </xf>
    <xf numFmtId="1" fontId="0" fillId="7" borderId="7" xfId="0" applyNumberFormat="1" applyFill="1" applyBorder="1" applyAlignment="1">
      <alignment horizontal="center" vertical="top"/>
    </xf>
    <xf numFmtId="1" fontId="9" fillId="0" borderId="7" xfId="0" applyNumberFormat="1" applyFont="1" applyBorder="1" applyAlignment="1">
      <alignment vertical="top"/>
    </xf>
    <xf numFmtId="0" fontId="0" fillId="0" borderId="14" xfId="0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top" wrapText="1"/>
    </xf>
    <xf numFmtId="1" fontId="6" fillId="0" borderId="15" xfId="0" applyNumberFormat="1" applyFont="1" applyBorder="1" applyAlignment="1">
      <alignment horizontal="left" vertical="top" wrapText="1"/>
    </xf>
    <xf numFmtId="1" fontId="0" fillId="0" borderId="6" xfId="0" applyNumberFormat="1" applyBorder="1" applyAlignment="1">
      <alignment horizontal="center" vertical="top" wrapText="1"/>
    </xf>
    <xf numFmtId="1" fontId="6" fillId="0" borderId="6" xfId="0" applyNumberFormat="1" applyFont="1" applyBorder="1" applyAlignment="1">
      <alignment horizontal="center" vertical="top" wrapText="1"/>
    </xf>
    <xf numFmtId="1" fontId="8" fillId="0" borderId="6" xfId="0" applyNumberFormat="1" applyFont="1" applyBorder="1" applyAlignment="1">
      <alignment horizontal="center" vertical="top" wrapText="1"/>
    </xf>
    <xf numFmtId="0" fontId="11" fillId="8" borderId="12" xfId="0" applyFont="1" applyFill="1" applyBorder="1" applyAlignment="1">
      <alignment horizontal="center"/>
    </xf>
    <xf numFmtId="0" fontId="0" fillId="3" borderId="12" xfId="0" applyFill="1" applyBorder="1" applyAlignment="1">
      <alignment horizontal="justify"/>
    </xf>
    <xf numFmtId="1" fontId="11" fillId="7" borderId="7" xfId="0" applyNumberFormat="1" applyFont="1" applyFill="1" applyBorder="1" applyAlignment="1">
      <alignment horizontal="center"/>
    </xf>
    <xf numFmtId="1" fontId="11" fillId="5" borderId="7" xfId="0" applyNumberFormat="1" applyFont="1" applyFill="1" applyBorder="1" applyAlignment="1">
      <alignment horizontal="center"/>
    </xf>
    <xf numFmtId="0" fontId="0" fillId="3" borderId="0" xfId="0" applyFill="1"/>
    <xf numFmtId="0" fontId="11" fillId="8" borderId="3" xfId="0" applyFont="1" applyFill="1" applyBorder="1" applyAlignment="1">
      <alignment horizontal="center"/>
    </xf>
    <xf numFmtId="1" fontId="6" fillId="0" borderId="15" xfId="0" applyNumberFormat="1" applyFont="1" applyBorder="1" applyAlignment="1">
      <alignment horizontal="left"/>
    </xf>
    <xf numFmtId="1" fontId="0" fillId="0" borderId="6" xfId="0" applyNumberFormat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 vertical="top" wrapText="1"/>
    </xf>
    <xf numFmtId="1" fontId="6" fillId="0" borderId="15" xfId="0" applyNumberFormat="1" applyFont="1" applyBorder="1" applyAlignment="1">
      <alignment horizontal="left" wrapText="1"/>
    </xf>
    <xf numFmtId="0" fontId="11" fillId="8" borderId="17" xfId="0" applyFont="1" applyFill="1" applyBorder="1" applyAlignment="1">
      <alignment horizontal="center" vertical="top"/>
    </xf>
    <xf numFmtId="1" fontId="6" fillId="0" borderId="7" xfId="0" applyNumberFormat="1" applyFont="1" applyBorder="1" applyAlignment="1">
      <alignment horizontal="left" vertical="top"/>
    </xf>
    <xf numFmtId="0" fontId="11" fillId="8" borderId="7" xfId="0" applyFont="1" applyFill="1" applyBorder="1" applyAlignment="1">
      <alignment horizontal="center" vertical="top"/>
    </xf>
    <xf numFmtId="1" fontId="6" fillId="0" borderId="0" xfId="0" applyNumberFormat="1" applyFont="1" applyAlignment="1">
      <alignment horizontal="left" wrapText="1"/>
    </xf>
    <xf numFmtId="0" fontId="11" fillId="9" borderId="7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8" borderId="3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top"/>
    </xf>
    <xf numFmtId="1" fontId="11" fillId="0" borderId="7" xfId="0" applyNumberFormat="1" applyFont="1" applyBorder="1" applyAlignment="1">
      <alignment horizontal="center" vertical="top"/>
    </xf>
    <xf numFmtId="1" fontId="0" fillId="0" borderId="6" xfId="0" applyNumberFormat="1" applyBorder="1" applyAlignment="1">
      <alignment horizontal="center" vertical="top"/>
    </xf>
    <xf numFmtId="1" fontId="0" fillId="0" borderId="7" xfId="0" applyNumberFormat="1" applyBorder="1" applyAlignment="1">
      <alignment horizontal="center" vertical="top"/>
    </xf>
    <xf numFmtId="0" fontId="11" fillId="9" borderId="12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1" fontId="6" fillId="3" borderId="15" xfId="0" applyNumberFormat="1" applyFont="1" applyFill="1" applyBorder="1" applyAlignment="1">
      <alignment horizontal="left" wrapText="1"/>
    </xf>
    <xf numFmtId="0" fontId="11" fillId="8" borderId="18" xfId="0" applyFont="1" applyFill="1" applyBorder="1" applyAlignment="1">
      <alignment horizontal="center" vertical="top"/>
    </xf>
    <xf numFmtId="0" fontId="11" fillId="9" borderId="17" xfId="0" applyFont="1" applyFill="1" applyBorder="1" applyAlignment="1">
      <alignment horizontal="center" vertical="top"/>
    </xf>
    <xf numFmtId="1" fontId="6" fillId="3" borderId="15" xfId="0" applyNumberFormat="1" applyFont="1" applyFill="1" applyBorder="1" applyAlignment="1">
      <alignment horizontal="left" vertical="top" wrapText="1"/>
    </xf>
    <xf numFmtId="0" fontId="3" fillId="8" borderId="16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1" fontId="6" fillId="3" borderId="7" xfId="0" applyNumberFormat="1" applyFont="1" applyFill="1" applyBorder="1" applyAlignment="1">
      <alignment horizontal="left" wrapText="1"/>
    </xf>
    <xf numFmtId="0" fontId="10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/>
    <xf numFmtId="0" fontId="12" fillId="5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top" wrapText="1"/>
    </xf>
    <xf numFmtId="0" fontId="12" fillId="6" borderId="7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top" wrapText="1"/>
    </xf>
    <xf numFmtId="1" fontId="12" fillId="3" borderId="7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/>
    <xf numFmtId="0" fontId="8" fillId="3" borderId="7" xfId="0" applyFont="1" applyFill="1" applyBorder="1" applyAlignment="1">
      <alignment horizontal="left" wrapText="1"/>
    </xf>
    <xf numFmtId="1" fontId="12" fillId="3" borderId="6" xfId="0" applyNumberFormat="1" applyFont="1" applyFill="1" applyBorder="1" applyAlignment="1">
      <alignment horizontal="center" vertical="center" wrapText="1"/>
    </xf>
    <xf numFmtId="1" fontId="12" fillId="7" borderId="7" xfId="0" applyNumberFormat="1" applyFont="1" applyFill="1" applyBorder="1" applyAlignment="1">
      <alignment horizontal="center" vertical="center" wrapText="1"/>
    </xf>
    <xf numFmtId="1" fontId="12" fillId="5" borderId="7" xfId="0" applyNumberFormat="1" applyFont="1" applyFill="1" applyBorder="1" applyAlignment="1">
      <alignment horizontal="center" vertical="center" wrapText="1"/>
    </xf>
    <xf numFmtId="1" fontId="8" fillId="3" borderId="7" xfId="0" applyNumberFormat="1" applyFont="1" applyFill="1" applyBorder="1" applyAlignment="1">
      <alignment horizontal="left" wrapText="1"/>
    </xf>
    <xf numFmtId="1" fontId="10" fillId="0" borderId="6" xfId="0" applyNumberFormat="1" applyFont="1" applyBorder="1" applyAlignment="1">
      <alignment horizontal="center" vertical="top" wrapText="1"/>
    </xf>
    <xf numFmtId="1" fontId="10" fillId="7" borderId="7" xfId="0" applyNumberFormat="1" applyFont="1" applyFill="1" applyBorder="1" applyAlignment="1">
      <alignment horizontal="center" vertical="top" wrapText="1"/>
    </xf>
    <xf numFmtId="1" fontId="10" fillId="5" borderId="7" xfId="0" applyNumberFormat="1" applyFont="1" applyFill="1" applyBorder="1" applyAlignment="1">
      <alignment horizontal="left" vertical="top" wrapText="1"/>
    </xf>
    <xf numFmtId="1" fontId="10" fillId="0" borderId="7" xfId="0" applyNumberFormat="1" applyFont="1" applyBorder="1" applyAlignment="1">
      <alignment vertical="top"/>
    </xf>
    <xf numFmtId="0" fontId="13" fillId="8" borderId="7" xfId="0" applyFont="1" applyFill="1" applyBorder="1" applyAlignment="1">
      <alignment horizontal="center" vertical="top"/>
    </xf>
    <xf numFmtId="1" fontId="13" fillId="0" borderId="7" xfId="0" applyNumberFormat="1" applyFont="1" applyBorder="1" applyAlignment="1">
      <alignment horizontal="center" vertical="top"/>
    </xf>
    <xf numFmtId="0" fontId="13" fillId="0" borderId="7" xfId="0" applyFont="1" applyBorder="1"/>
    <xf numFmtId="0" fontId="8" fillId="3" borderId="7" xfId="0" applyFont="1" applyFill="1" applyBorder="1" applyAlignment="1">
      <alignment horizontal="left" vertical="top" wrapText="1"/>
    </xf>
    <xf numFmtId="1" fontId="13" fillId="0" borderId="6" xfId="0" applyNumberFormat="1" applyFont="1" applyBorder="1" applyAlignment="1">
      <alignment horizontal="center" vertical="top"/>
    </xf>
    <xf numFmtId="1" fontId="13" fillId="7" borderId="7" xfId="0" applyNumberFormat="1" applyFont="1" applyFill="1" applyBorder="1" applyAlignment="1">
      <alignment horizontal="center" vertical="top"/>
    </xf>
    <xf numFmtId="1" fontId="13" fillId="5" borderId="7" xfId="0" applyNumberFormat="1" applyFont="1" applyFill="1" applyBorder="1" applyAlignment="1">
      <alignment horizontal="center" vertical="top"/>
    </xf>
    <xf numFmtId="0" fontId="9" fillId="0" borderId="7" xfId="0" applyFont="1" applyBorder="1"/>
    <xf numFmtId="1" fontId="8" fillId="0" borderId="7" xfId="0" applyNumberFormat="1" applyFont="1" applyBorder="1" applyAlignment="1">
      <alignment horizontal="left" vertical="top" wrapText="1"/>
    </xf>
    <xf numFmtId="1" fontId="10" fillId="0" borderId="6" xfId="0" applyNumberFormat="1" applyFont="1" applyBorder="1" applyAlignment="1">
      <alignment horizontal="center" vertical="top"/>
    </xf>
    <xf numFmtId="1" fontId="10" fillId="7" borderId="7" xfId="0" applyNumberFormat="1" applyFont="1" applyFill="1" applyBorder="1" applyAlignment="1">
      <alignment horizontal="center" vertical="top"/>
    </xf>
    <xf numFmtId="1" fontId="10" fillId="7" borderId="7" xfId="0" applyNumberFormat="1" applyFont="1" applyFill="1" applyBorder="1" applyAlignment="1">
      <alignment horizontal="center"/>
    </xf>
    <xf numFmtId="1" fontId="10" fillId="5" borderId="7" xfId="0" applyNumberFormat="1" applyFont="1" applyFill="1" applyBorder="1"/>
    <xf numFmtId="1" fontId="10" fillId="0" borderId="7" xfId="0" applyNumberFormat="1" applyFont="1" applyBorder="1"/>
    <xf numFmtId="0" fontId="13" fillId="9" borderId="7" xfId="0" applyFont="1" applyFill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9" xfId="0" applyFont="1" applyBorder="1" applyAlignment="1">
      <alignment horizontal="center"/>
    </xf>
    <xf numFmtId="0" fontId="10" fillId="0" borderId="9" xfId="0" applyFont="1" applyBorder="1"/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3" fillId="8" borderId="7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left" wrapText="1"/>
    </xf>
    <xf numFmtId="1" fontId="3" fillId="3" borderId="6" xfId="0" applyNumberFormat="1" applyFont="1" applyFill="1" applyBorder="1" applyAlignment="1">
      <alignment horizontal="center" vertical="center" wrapText="1"/>
    </xf>
    <xf numFmtId="1" fontId="3" fillId="7" borderId="7" xfId="0" applyNumberFormat="1" applyFont="1" applyFill="1" applyBorder="1" applyAlignment="1">
      <alignment horizontal="center" vertical="center" wrapText="1"/>
    </xf>
    <xf numFmtId="1" fontId="3" fillId="5" borderId="7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/>
    <xf numFmtId="0" fontId="6" fillId="3" borderId="0" xfId="0" applyFont="1" applyFill="1" applyAlignment="1">
      <alignment horizontal="left" wrapText="1"/>
    </xf>
    <xf numFmtId="1" fontId="11" fillId="0" borderId="6" xfId="0" applyNumberFormat="1" applyFont="1" applyBorder="1" applyAlignment="1">
      <alignment horizontal="center" vertical="top"/>
    </xf>
    <xf numFmtId="1" fontId="11" fillId="7" borderId="7" xfId="0" applyNumberFormat="1" applyFont="1" applyFill="1" applyBorder="1" applyAlignment="1">
      <alignment horizontal="center" vertical="top"/>
    </xf>
    <xf numFmtId="1" fontId="11" fillId="5" borderId="7" xfId="0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vertical="top" wrapText="1"/>
    </xf>
    <xf numFmtId="49" fontId="9" fillId="3" borderId="7" xfId="0" applyNumberFormat="1" applyFont="1" applyFill="1" applyBorder="1"/>
    <xf numFmtId="0" fontId="9" fillId="3" borderId="7" xfId="0" applyFont="1" applyFill="1" applyBorder="1" applyAlignment="1">
      <alignment wrapText="1"/>
    </xf>
    <xf numFmtId="0" fontId="6" fillId="3" borderId="7" xfId="0" applyFont="1" applyFill="1" applyBorder="1" applyAlignment="1">
      <alignment horizontal="left"/>
    </xf>
    <xf numFmtId="1" fontId="1" fillId="0" borderId="7" xfId="0" applyNumberFormat="1" applyFont="1" applyBorder="1" applyAlignment="1">
      <alignment vertical="top"/>
    </xf>
    <xf numFmtId="1" fontId="14" fillId="0" borderId="7" xfId="2" applyNumberFormat="1" applyFont="1" applyBorder="1" applyAlignment="1" applyProtection="1">
      <alignment vertical="top"/>
    </xf>
    <xf numFmtId="1" fontId="15" fillId="3" borderId="7" xfId="4" applyNumberFormat="1" applyBorder="1" applyAlignment="1">
      <alignment vertical="top"/>
    </xf>
    <xf numFmtId="1" fontId="15" fillId="7" borderId="7" xfId="4" applyNumberFormat="1" applyFill="1" applyBorder="1" applyAlignment="1">
      <alignment horizontal="center" vertical="top"/>
    </xf>
    <xf numFmtId="1" fontId="15" fillId="5" borderId="7" xfId="4" applyNumberFormat="1" applyFill="1" applyBorder="1" applyAlignment="1">
      <alignment vertical="top"/>
    </xf>
    <xf numFmtId="0" fontId="16" fillId="8" borderId="16" xfId="0" applyFont="1" applyFill="1" applyBorder="1" applyAlignment="1">
      <alignment horizontal="center" wrapText="1"/>
    </xf>
    <xf numFmtId="1" fontId="16" fillId="3" borderId="7" xfId="0" applyNumberFormat="1" applyFont="1" applyFill="1" applyBorder="1" applyAlignment="1">
      <alignment horizontal="center" vertical="center" wrapText="1"/>
    </xf>
    <xf numFmtId="1" fontId="18" fillId="7" borderId="7" xfId="0" applyNumberFormat="1" applyFont="1" applyFill="1" applyBorder="1" applyAlignment="1">
      <alignment horizontal="center" vertical="top" wrapText="1"/>
    </xf>
    <xf numFmtId="1" fontId="17" fillId="7" borderId="7" xfId="0" applyNumberFormat="1" applyFont="1" applyFill="1" applyBorder="1" applyAlignment="1">
      <alignment horizontal="center" vertical="top" wrapText="1"/>
    </xf>
    <xf numFmtId="0" fontId="19" fillId="8" borderId="18" xfId="0" applyFont="1" applyFill="1" applyBorder="1" applyAlignment="1">
      <alignment horizontal="center" vertical="top"/>
    </xf>
    <xf numFmtId="1" fontId="19" fillId="0" borderId="7" xfId="0" applyNumberFormat="1" applyFont="1" applyBorder="1" applyAlignment="1">
      <alignment horizontal="center" vertical="top"/>
    </xf>
    <xf numFmtId="1" fontId="18" fillId="7" borderId="7" xfId="4" applyNumberFormat="1" applyFont="1" applyFill="1" applyBorder="1" applyAlignment="1">
      <alignment horizontal="center" vertical="top"/>
    </xf>
    <xf numFmtId="1" fontId="18" fillId="7" borderId="7" xfId="0" applyNumberFormat="1" applyFont="1" applyFill="1" applyBorder="1" applyAlignment="1">
      <alignment horizontal="center" vertical="top"/>
    </xf>
    <xf numFmtId="1" fontId="18" fillId="7" borderId="7" xfId="0" applyNumberFormat="1" applyFont="1" applyFill="1" applyBorder="1" applyAlignment="1">
      <alignment horizontal="center"/>
    </xf>
    <xf numFmtId="1" fontId="18" fillId="10" borderId="6" xfId="0" applyNumberFormat="1" applyFont="1" applyFill="1" applyBorder="1" applyAlignment="1">
      <alignment horizontal="center" vertical="top" wrapText="1"/>
    </xf>
    <xf numFmtId="1" fontId="19" fillId="10" borderId="7" xfId="0" applyNumberFormat="1" applyFont="1" applyFill="1" applyBorder="1" applyAlignment="1">
      <alignment horizontal="center" vertical="top"/>
    </xf>
    <xf numFmtId="1" fontId="17" fillId="0" borderId="15" xfId="0" applyNumberFormat="1" applyFont="1" applyFill="1" applyBorder="1" applyAlignment="1">
      <alignment horizontal="left" wrapText="1"/>
    </xf>
    <xf numFmtId="1" fontId="17" fillId="0" borderId="6" xfId="0" applyNumberFormat="1" applyFont="1" applyFill="1" applyBorder="1" applyAlignment="1">
      <alignment horizontal="center" vertical="top" wrapText="1"/>
    </xf>
    <xf numFmtId="1" fontId="18" fillId="0" borderId="6" xfId="0" applyNumberFormat="1" applyFont="1" applyFill="1" applyBorder="1" applyAlignment="1">
      <alignment horizontal="center" vertical="top"/>
    </xf>
    <xf numFmtId="1" fontId="17" fillId="0" borderId="15" xfId="4" applyNumberFormat="1" applyFont="1" applyFill="1" applyBorder="1" applyAlignment="1">
      <alignment horizontal="left" wrapText="1"/>
    </xf>
    <xf numFmtId="1" fontId="18" fillId="0" borderId="6" xfId="4" applyNumberFormat="1" applyFont="1" applyFill="1" applyBorder="1" applyAlignment="1">
      <alignment horizontal="center" vertical="top"/>
    </xf>
    <xf numFmtId="0" fontId="19" fillId="0" borderId="17" xfId="0" applyFont="1" applyFill="1" applyBorder="1" applyAlignment="1">
      <alignment horizontal="center" vertical="top"/>
    </xf>
    <xf numFmtId="1" fontId="19" fillId="0" borderId="7" xfId="0" applyNumberFormat="1" applyFont="1" applyFill="1" applyBorder="1" applyAlignment="1">
      <alignment horizontal="center" vertical="top"/>
    </xf>
    <xf numFmtId="1" fontId="9" fillId="0" borderId="7" xfId="2" applyNumberFormat="1" applyBorder="1" applyAlignment="1" applyProtection="1">
      <alignment vertical="top"/>
    </xf>
    <xf numFmtId="1" fontId="0" fillId="10" borderId="7" xfId="0" applyNumberFormat="1" applyFill="1" applyBorder="1"/>
    <xf numFmtId="1" fontId="11" fillId="10" borderId="7" xfId="0" applyNumberFormat="1" applyFont="1" applyFill="1" applyBorder="1" applyAlignment="1">
      <alignment horizontal="center" vertical="top"/>
    </xf>
    <xf numFmtId="1" fontId="18" fillId="11" borderId="7" xfId="0" applyNumberFormat="1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left"/>
    </xf>
    <xf numFmtId="1" fontId="0" fillId="0" borderId="7" xfId="0" applyNumberFormat="1" applyBorder="1" applyAlignment="1">
      <alignment horizontal="left" vertical="top"/>
    </xf>
    <xf numFmtId="1" fontId="1" fillId="0" borderId="7" xfId="0" applyNumberFormat="1" applyFont="1" applyBorder="1" applyAlignment="1">
      <alignment horizontal="left" vertical="top"/>
    </xf>
    <xf numFmtId="0" fontId="0" fillId="10" borderId="9" xfId="0" applyFill="1" applyBorder="1" applyAlignment="1">
      <alignment horizontal="center" vertical="top"/>
    </xf>
    <xf numFmtId="0" fontId="0" fillId="10" borderId="9" xfId="0" applyFill="1" applyBorder="1" applyAlignment="1">
      <alignment horizontal="center"/>
    </xf>
    <xf numFmtId="0" fontId="0" fillId="10" borderId="9" xfId="0" applyFill="1" applyBorder="1"/>
    <xf numFmtId="1" fontId="17" fillId="10" borderId="15" xfId="0" applyNumberFormat="1" applyFont="1" applyFill="1" applyBorder="1" applyAlignment="1">
      <alignment horizontal="left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left" vertical="top" wrapText="1"/>
    </xf>
    <xf numFmtId="0" fontId="6" fillId="5" borderId="7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6" fillId="12" borderId="4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top" wrapText="1"/>
    </xf>
  </cellXfs>
  <cellStyles count="5">
    <cellStyle name="Ввод " xfId="1" builtinId="20"/>
    <cellStyle name="Гиперссылка" xfId="2" builtinId="8"/>
    <cellStyle name="Обычный" xfId="0" builtinId="0"/>
    <cellStyle name="Обычный 2" xfId="3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do.tomedu.ru/wp-content/uploads/2021/11/polozhenie-o-nastavnichestve-2021-g.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pdou1.edu.tomsk.ru/glavnaya/obrazovatelnye-standarty/" TargetMode="External"/><Relationship Id="rId2" Type="http://schemas.openxmlformats.org/officeDocument/2006/relationships/hyperlink" Target="http://par-shpschool.edu.tomsk.ru/nastavnichestvo" TargetMode="External"/><Relationship Id="rId1" Type="http://schemas.openxmlformats.org/officeDocument/2006/relationships/hyperlink" Target="http://par-shpschool.edu.tomsk.ru/nastavnichestvo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par-berezka.dou.tomsk.ru/nastavnichestvo/" TargetMode="External"/><Relationship Id="rId4" Type="http://schemas.openxmlformats.org/officeDocument/2006/relationships/hyperlink" Target="http://par-pargimnaziya.edu.tomsk.ru/nastavnichestvo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tom-rasschool.edu.tomsk.ru/deyatelnost-shkolyi/" TargetMode="External"/><Relationship Id="rId2" Type="http://schemas.openxmlformats.org/officeDocument/2006/relationships/hyperlink" Target="http://tom-rasschool.edu.tomsk.ru/deyatelnost-shkolyi/" TargetMode="External"/><Relationship Id="rId1" Type="http://schemas.openxmlformats.org/officeDocument/2006/relationships/hyperlink" Target="http://tom-rasschool.edu.tomsk.ru/deyatelnost-shkolyi/" TargetMode="External"/><Relationship Id="rId6" Type="http://schemas.openxmlformats.org/officeDocument/2006/relationships/hyperlink" Target="http://tom-chrechka.dou.tomsk.ru/wp-content/uploads/2017/04/Polozhenie-o-nastavnichestve.pdf" TargetMode="External"/><Relationship Id="rId5" Type="http://schemas.openxmlformats.org/officeDocument/2006/relationships/hyperlink" Target="http://tom-zorkalcevo.dou.tomsk.ru/lokalnyie-aktyi/" TargetMode="External"/><Relationship Id="rId4" Type="http://schemas.openxmlformats.org/officeDocument/2006/relationships/hyperlink" Target="http://tom-zorkalcevo.dou.tomsk.ru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psh257.ucoz.ru/Kadri/polozhenie_o_nastavnichestve.pdf" TargetMode="External"/><Relationship Id="rId2" Type="http://schemas.openxmlformats.org/officeDocument/2006/relationships/hyperlink" Target="http://psh257.ucoz.ru/index/nastavnichestvo/0-409" TargetMode="External"/><Relationship Id="rId1" Type="http://schemas.openxmlformats.org/officeDocument/2006/relationships/hyperlink" Target="http://psh257.ucoz.ru/index/nastavnichestvo/0-409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://strjotschool.edu.tomsk.ru/nastavnichestvo/" TargetMode="External"/><Relationship Id="rId3" Type="http://schemas.openxmlformats.org/officeDocument/2006/relationships/hyperlink" Target="http://strjschool6.edu.tomsk.ru/svedeniya-ob-obrazovatelnoj-organizatsii/obrazovanie/razvitie-nastavnichestva/" TargetMode="External"/><Relationship Id="rId7" Type="http://schemas.openxmlformats.org/officeDocument/2006/relationships/hyperlink" Target="http://strjotschool.edu.tomsk.ru/nastavnichestvo/" TargetMode="External"/><Relationship Id="rId2" Type="http://schemas.openxmlformats.org/officeDocument/2006/relationships/hyperlink" Target="http://strjschool6.edu.tomsk.ru/svedeniya-ob-obrazovatelnoj-organizatsii/obrazovanie/razvitie-nastavnichestva/" TargetMode="External"/><Relationship Id="rId1" Type="http://schemas.openxmlformats.org/officeDocument/2006/relationships/hyperlink" Target="http://strjschool6.edu.tomsk.ru/svedeniya-ob-obrazovatelnoj-organizatsii/obrazovanie/razvitie-nastavnichestva/" TargetMode="External"/><Relationship Id="rId6" Type="http://schemas.openxmlformats.org/officeDocument/2006/relationships/hyperlink" Target="http://strjotschool.edu.tomsk.ru/nastavnichestvo/" TargetMode="External"/><Relationship Id="rId5" Type="http://schemas.openxmlformats.org/officeDocument/2006/relationships/hyperlink" Target="https://skoshstrj.ru/nastav/" TargetMode="External"/><Relationship Id="rId4" Type="http://schemas.openxmlformats.org/officeDocument/2006/relationships/hyperlink" Target="https://skoshstrj.ru/nastav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asino4.tvoysadik.ru/upload/tsasino4_new/files/82/f4/82f453017ee4932531dbaf3120c3bbd8.pdf" TargetMode="External"/><Relationship Id="rId2" Type="http://schemas.openxmlformats.org/officeDocument/2006/relationships/hyperlink" Target="https://asino4.tvoysadik.ru/?section_id=16" TargetMode="External"/><Relationship Id="rId1" Type="http://schemas.openxmlformats.org/officeDocument/2006/relationships/hyperlink" Target="https://asino4.tvoysadik.ru/?section_id=16" TargetMode="External"/><Relationship Id="rId4" Type="http://schemas.openxmlformats.org/officeDocument/2006/relationships/hyperlink" Target="https://asino4.tvoysadik.ru/upload/tsasino4_new/files/cf/51/cf51465dcf69c30110d6e28bbfb6a9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1"/>
  <sheetViews>
    <sheetView topLeftCell="K10" workbookViewId="0"/>
  </sheetViews>
  <sheetFormatPr defaultRowHeight="15" x14ac:dyDescent="0.25"/>
  <cols>
    <col min="1" max="1" width="34.140625" style="1" customWidth="1"/>
    <col min="2" max="2" width="19.42578125" customWidth="1"/>
    <col min="4" max="11" width="12.7109375" customWidth="1"/>
    <col min="18" max="18" width="12.28515625" customWidth="1"/>
    <col min="19" max="19" width="13.85546875" customWidth="1"/>
    <col min="20" max="27" width="12.7109375" customWidth="1"/>
    <col min="28" max="28" width="13.7109375" customWidth="1"/>
    <col min="31" max="32" width="12" customWidth="1"/>
    <col min="33" max="33" width="13.85546875" customWidth="1"/>
    <col min="53" max="53" width="13.5703125" customWidth="1"/>
    <col min="54" max="54" width="19.140625" customWidth="1"/>
    <col min="55" max="60" width="16.7109375" customWidth="1"/>
  </cols>
  <sheetData>
    <row r="1" spans="1:60" ht="23.25" customHeight="1" x14ac:dyDescent="0.25">
      <c r="A1" s="259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261"/>
      <c r="AY1" s="261"/>
      <c r="AZ1" s="261"/>
      <c r="BA1" s="3"/>
      <c r="BB1" s="3"/>
      <c r="BC1" s="4"/>
      <c r="BD1" s="4"/>
      <c r="BE1" s="4"/>
      <c r="BF1" s="4"/>
      <c r="BG1" s="4"/>
      <c r="BH1" s="4"/>
    </row>
    <row r="2" spans="1:60" x14ac:dyDescent="0.25">
      <c r="A2" s="263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62"/>
      <c r="AY2" s="262"/>
      <c r="AZ2" s="262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237" t="s">
        <v>2</v>
      </c>
      <c r="B3" s="239" t="s">
        <v>3</v>
      </c>
      <c r="C3" s="241" t="s">
        <v>4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3"/>
      <c r="AB3" s="244" t="s">
        <v>5</v>
      </c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6"/>
      <c r="BB3" s="8"/>
      <c r="BC3" s="235" t="s">
        <v>6</v>
      </c>
      <c r="BD3" s="235" t="s">
        <v>7</v>
      </c>
      <c r="BE3" s="235" t="s">
        <v>8</v>
      </c>
      <c r="BF3" s="235" t="s">
        <v>9</v>
      </c>
      <c r="BG3" s="235" t="s">
        <v>10</v>
      </c>
      <c r="BH3" s="235" t="s">
        <v>11</v>
      </c>
    </row>
    <row r="4" spans="1:60" ht="15.75" x14ac:dyDescent="0.25">
      <c r="A4" s="238"/>
      <c r="B4" s="240"/>
      <c r="C4" s="247" t="s">
        <v>12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9"/>
      <c r="AB4" s="250" t="s">
        <v>13</v>
      </c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2"/>
      <c r="BB4" s="10"/>
      <c r="BC4" s="236"/>
      <c r="BD4" s="236"/>
      <c r="BE4" s="236"/>
      <c r="BF4" s="236"/>
      <c r="BG4" s="236"/>
      <c r="BH4" s="236"/>
    </row>
    <row r="5" spans="1:60" x14ac:dyDescent="0.25">
      <c r="A5" s="238"/>
      <c r="B5" s="240"/>
      <c r="C5" s="224" t="s">
        <v>14</v>
      </c>
      <c r="D5" s="11"/>
      <c r="E5" s="253" t="s">
        <v>15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5"/>
      <c r="AB5" s="221" t="s">
        <v>16</v>
      </c>
      <c r="AC5" s="256" t="s">
        <v>17</v>
      </c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8"/>
      <c r="BB5" s="13"/>
      <c r="BC5" s="236"/>
      <c r="BD5" s="236"/>
      <c r="BE5" s="236"/>
      <c r="BF5" s="236"/>
      <c r="BG5" s="236"/>
      <c r="BH5" s="236"/>
    </row>
    <row r="6" spans="1:60" x14ac:dyDescent="0.25">
      <c r="A6" s="238"/>
      <c r="B6" s="240"/>
      <c r="C6" s="233"/>
      <c r="D6" s="224" t="s">
        <v>18</v>
      </c>
      <c r="E6" s="224" t="s">
        <v>19</v>
      </c>
      <c r="F6" s="224" t="s">
        <v>20</v>
      </c>
      <c r="G6" s="224" t="s">
        <v>21</v>
      </c>
      <c r="H6" s="224" t="s">
        <v>22</v>
      </c>
      <c r="I6" s="224" t="s">
        <v>23</v>
      </c>
      <c r="J6" s="224" t="s">
        <v>24</v>
      </c>
      <c r="K6" s="224" t="s">
        <v>25</v>
      </c>
      <c r="L6" s="226" t="s">
        <v>26</v>
      </c>
      <c r="M6" s="234"/>
      <c r="N6" s="227"/>
      <c r="O6" s="226" t="s">
        <v>27</v>
      </c>
      <c r="P6" s="234"/>
      <c r="Q6" s="227"/>
      <c r="R6" s="224" t="s">
        <v>28</v>
      </c>
      <c r="S6" s="224" t="s">
        <v>29</v>
      </c>
      <c r="T6" s="226" t="s">
        <v>30</v>
      </c>
      <c r="U6" s="234"/>
      <c r="V6" s="234"/>
      <c r="W6" s="234"/>
      <c r="X6" s="234"/>
      <c r="Y6" s="234"/>
      <c r="Z6" s="234"/>
      <c r="AA6" s="227"/>
      <c r="AB6" s="219"/>
      <c r="AC6" s="221" t="s">
        <v>31</v>
      </c>
      <c r="AD6" s="221" t="s">
        <v>32</v>
      </c>
      <c r="AE6" s="221" t="s">
        <v>33</v>
      </c>
      <c r="AF6" s="221" t="s">
        <v>28</v>
      </c>
      <c r="AG6" s="221" t="s">
        <v>34</v>
      </c>
      <c r="AH6" s="228" t="s">
        <v>30</v>
      </c>
      <c r="AI6" s="230"/>
      <c r="AJ6" s="230"/>
      <c r="AK6" s="230"/>
      <c r="AL6" s="230"/>
      <c r="AM6" s="230"/>
      <c r="AN6" s="230"/>
      <c r="AO6" s="229"/>
      <c r="AP6" s="228" t="s">
        <v>35</v>
      </c>
      <c r="AQ6" s="230"/>
      <c r="AR6" s="230"/>
      <c r="AS6" s="230"/>
      <c r="AT6" s="230"/>
      <c r="AU6" s="230"/>
      <c r="AV6" s="230"/>
      <c r="AW6" s="229"/>
      <c r="AX6" s="216" t="s">
        <v>36</v>
      </c>
      <c r="AY6" s="217"/>
      <c r="AZ6" s="217"/>
      <c r="BA6" s="218"/>
      <c r="BB6" s="221" t="s">
        <v>37</v>
      </c>
      <c r="BC6" s="236"/>
      <c r="BD6" s="236"/>
      <c r="BE6" s="236"/>
      <c r="BF6" s="236"/>
      <c r="BG6" s="236"/>
      <c r="BH6" s="236"/>
    </row>
    <row r="7" spans="1:60" ht="31.15" customHeight="1" x14ac:dyDescent="0.25">
      <c r="A7" s="238"/>
      <c r="B7" s="240"/>
      <c r="C7" s="233"/>
      <c r="D7" s="233"/>
      <c r="E7" s="225"/>
      <c r="F7" s="225"/>
      <c r="G7" s="225"/>
      <c r="H7" s="225"/>
      <c r="I7" s="225"/>
      <c r="J7" s="225"/>
      <c r="K7" s="225"/>
      <c r="L7" s="224" t="s">
        <v>38</v>
      </c>
      <c r="M7" s="224" t="s">
        <v>39</v>
      </c>
      <c r="N7" s="224" t="s">
        <v>40</v>
      </c>
      <c r="O7" s="224" t="s">
        <v>41</v>
      </c>
      <c r="P7" s="224" t="s">
        <v>32</v>
      </c>
      <c r="Q7" s="224" t="s">
        <v>42</v>
      </c>
      <c r="R7" s="231"/>
      <c r="S7" s="233"/>
      <c r="T7" s="226" t="s">
        <v>43</v>
      </c>
      <c r="U7" s="227"/>
      <c r="V7" s="226" t="s">
        <v>44</v>
      </c>
      <c r="W7" s="227"/>
      <c r="X7" s="226" t="s">
        <v>45</v>
      </c>
      <c r="Y7" s="227"/>
      <c r="Z7" s="226" t="s">
        <v>46</v>
      </c>
      <c r="AA7" s="227"/>
      <c r="AB7" s="219"/>
      <c r="AC7" s="222"/>
      <c r="AD7" s="222"/>
      <c r="AE7" s="222"/>
      <c r="AF7" s="222"/>
      <c r="AG7" s="222"/>
      <c r="AH7" s="228" t="s">
        <v>43</v>
      </c>
      <c r="AI7" s="229"/>
      <c r="AJ7" s="228" t="s">
        <v>44</v>
      </c>
      <c r="AK7" s="229"/>
      <c r="AL7" s="228" t="s">
        <v>45</v>
      </c>
      <c r="AM7" s="229"/>
      <c r="AN7" s="228" t="s">
        <v>46</v>
      </c>
      <c r="AO7" s="229"/>
      <c r="AP7" s="228" t="s">
        <v>43</v>
      </c>
      <c r="AQ7" s="229"/>
      <c r="AR7" s="228" t="s">
        <v>44</v>
      </c>
      <c r="AS7" s="229"/>
      <c r="AT7" s="228" t="s">
        <v>45</v>
      </c>
      <c r="AU7" s="229"/>
      <c r="AV7" s="228" t="s">
        <v>46</v>
      </c>
      <c r="AW7" s="229"/>
      <c r="AX7" s="219"/>
      <c r="AY7" s="220"/>
      <c r="AZ7" s="220"/>
      <c r="BA7" s="220"/>
      <c r="BB7" s="222"/>
      <c r="BC7" s="236"/>
      <c r="BD7" s="236"/>
      <c r="BE7" s="236"/>
      <c r="BF7" s="236"/>
      <c r="BG7" s="236"/>
      <c r="BH7" s="236"/>
    </row>
    <row r="8" spans="1:60" ht="128.44999999999999" customHeight="1" x14ac:dyDescent="0.25">
      <c r="A8" s="238"/>
      <c r="B8" s="240"/>
      <c r="C8" s="233"/>
      <c r="D8" s="233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32"/>
      <c r="S8" s="233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219"/>
      <c r="AC8" s="223"/>
      <c r="AD8" s="223"/>
      <c r="AE8" s="223"/>
      <c r="AF8" s="223"/>
      <c r="AG8" s="223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223"/>
      <c r="BC8" s="236"/>
      <c r="BD8" s="236"/>
      <c r="BE8" s="236"/>
      <c r="BF8" s="236"/>
      <c r="BG8" s="236"/>
      <c r="BH8" s="236"/>
    </row>
    <row r="9" spans="1:60" x14ac:dyDescent="0.2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30" x14ac:dyDescent="0.25">
      <c r="A10" s="17" t="s">
        <v>53</v>
      </c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>
        <v>0</v>
      </c>
      <c r="AA10" s="19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1"/>
      <c r="BD10" s="21"/>
      <c r="BE10" s="21"/>
      <c r="BF10" s="21"/>
      <c r="BG10" s="21"/>
      <c r="BH10" s="21"/>
    </row>
    <row r="11" spans="1:60" ht="30" x14ac:dyDescent="0.25">
      <c r="A11" s="17" t="s">
        <v>54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1"/>
      <c r="BD11" s="21"/>
      <c r="BE11" s="21"/>
      <c r="BF11" s="21"/>
      <c r="BG11" s="21"/>
      <c r="BH11" s="21"/>
    </row>
    <row r="12" spans="1:60" ht="29.45" customHeight="1" x14ac:dyDescent="0.25">
      <c r="A12" s="22" t="s">
        <v>55</v>
      </c>
      <c r="B12" s="23"/>
      <c r="C12" s="24"/>
      <c r="D12" s="24"/>
      <c r="E12" s="24"/>
      <c r="F12" s="24"/>
      <c r="G12" s="24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1"/>
      <c r="BD12" s="21"/>
      <c r="BE12" s="21"/>
      <c r="BF12" s="21"/>
      <c r="BG12" s="21"/>
      <c r="BH12" s="21"/>
    </row>
    <row r="13" spans="1:60" ht="30" x14ac:dyDescent="0.25">
      <c r="A13" s="22" t="s">
        <v>56</v>
      </c>
      <c r="B13" s="25"/>
      <c r="C13" s="26"/>
      <c r="D13" s="26"/>
      <c r="E13" s="26"/>
      <c r="F13" s="26"/>
      <c r="G13" s="26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1"/>
      <c r="BD13" s="21"/>
      <c r="BE13" s="21"/>
      <c r="BF13" s="21"/>
      <c r="BG13" s="21"/>
      <c r="BH13" s="21"/>
    </row>
    <row r="14" spans="1:60" x14ac:dyDescent="0.25">
      <c r="A14" s="22" t="s">
        <v>57</v>
      </c>
      <c r="B14" s="23"/>
      <c r="C14" s="24"/>
      <c r="D14" s="24"/>
      <c r="E14" s="24"/>
      <c r="F14" s="24"/>
      <c r="G14" s="24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1"/>
      <c r="BD14" s="21"/>
      <c r="BE14" s="21"/>
      <c r="BF14" s="21"/>
      <c r="BG14" s="21"/>
      <c r="BH14" s="21"/>
    </row>
    <row r="15" spans="1:60" ht="45" x14ac:dyDescent="0.25">
      <c r="A15" s="22" t="s">
        <v>58</v>
      </c>
      <c r="B15" s="27">
        <v>32</v>
      </c>
      <c r="C15" s="26">
        <v>3</v>
      </c>
      <c r="D15" s="26">
        <v>1</v>
      </c>
      <c r="E15" s="26">
        <v>1</v>
      </c>
      <c r="F15" s="19">
        <v>2</v>
      </c>
      <c r="G15" s="19">
        <v>0</v>
      </c>
      <c r="H15" s="19">
        <v>2</v>
      </c>
      <c r="I15" s="19">
        <v>0</v>
      </c>
      <c r="J15" s="19">
        <v>0</v>
      </c>
      <c r="K15" s="19">
        <v>1</v>
      </c>
      <c r="L15" s="19">
        <v>1</v>
      </c>
      <c r="M15" s="19">
        <v>2</v>
      </c>
      <c r="N15" s="19">
        <v>0</v>
      </c>
      <c r="O15" s="19">
        <v>0</v>
      </c>
      <c r="P15" s="19">
        <v>0</v>
      </c>
      <c r="Q15" s="19">
        <v>0</v>
      </c>
      <c r="R15" s="19">
        <v>2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1</v>
      </c>
      <c r="Y15" s="19">
        <v>1</v>
      </c>
      <c r="Z15" s="19">
        <v>1</v>
      </c>
      <c r="AA15" s="19">
        <v>1</v>
      </c>
      <c r="AB15" s="20">
        <v>3</v>
      </c>
      <c r="AC15" s="20">
        <v>1</v>
      </c>
      <c r="AD15" s="20">
        <v>1</v>
      </c>
      <c r="AE15" s="20">
        <v>1</v>
      </c>
      <c r="AF15" s="20">
        <v>1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1</v>
      </c>
      <c r="AM15" s="20">
        <v>1</v>
      </c>
      <c r="AN15" s="20">
        <v>0</v>
      </c>
      <c r="AO15" s="20">
        <v>0</v>
      </c>
      <c r="AP15" s="20">
        <v>3</v>
      </c>
      <c r="AQ15" s="20">
        <v>3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1</v>
      </c>
      <c r="BC15" s="21">
        <v>0</v>
      </c>
      <c r="BD15" s="21">
        <v>0</v>
      </c>
      <c r="BE15" s="28" t="s">
        <v>59</v>
      </c>
      <c r="BF15" s="21" t="s">
        <v>60</v>
      </c>
      <c r="BG15" s="21">
        <v>0</v>
      </c>
      <c r="BH15" s="21">
        <v>1000</v>
      </c>
    </row>
    <row r="16" spans="1:60" ht="45" x14ac:dyDescent="0.25">
      <c r="A16" s="22" t="s">
        <v>61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21"/>
      <c r="BD16" s="21"/>
      <c r="BE16" s="21"/>
      <c r="BF16" s="21"/>
      <c r="BG16" s="21"/>
      <c r="BH16" s="21"/>
    </row>
    <row r="17" spans="1:60" ht="45" x14ac:dyDescent="0.25">
      <c r="A17" s="22" t="s">
        <v>62</v>
      </c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21"/>
      <c r="BD17" s="21"/>
      <c r="BE17" s="21"/>
      <c r="BF17" s="21"/>
      <c r="BG17" s="21"/>
      <c r="BH17" s="21"/>
    </row>
    <row r="18" spans="1:60" ht="30" x14ac:dyDescent="0.25">
      <c r="A18" s="22" t="s">
        <v>63</v>
      </c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21"/>
      <c r="BD18" s="21"/>
      <c r="BE18" s="21"/>
      <c r="BF18" s="21"/>
      <c r="BG18" s="21"/>
      <c r="BH18" s="21"/>
    </row>
    <row r="19" spans="1:60" ht="30" x14ac:dyDescent="0.25">
      <c r="A19" s="22" t="s">
        <v>64</v>
      </c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21"/>
      <c r="BD19" s="21"/>
      <c r="BE19" s="21"/>
      <c r="BF19" s="21"/>
      <c r="BG19" s="21"/>
      <c r="BH19" s="21"/>
    </row>
    <row r="20" spans="1:60" ht="60" x14ac:dyDescent="0.25">
      <c r="A20" s="22" t="s">
        <v>65</v>
      </c>
      <c r="B20" s="32">
        <v>28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</row>
    <row r="21" spans="1:60" ht="30.75" customHeight="1" x14ac:dyDescent="0.25">
      <c r="A21" s="22" t="s">
        <v>66</v>
      </c>
      <c r="B21" s="29">
        <v>35</v>
      </c>
      <c r="C21" s="30">
        <v>4</v>
      </c>
      <c r="D21" s="30">
        <v>0</v>
      </c>
      <c r="E21" s="30">
        <v>1</v>
      </c>
      <c r="F21" s="30">
        <v>0</v>
      </c>
      <c r="G21" s="30">
        <v>0</v>
      </c>
      <c r="H21" s="30">
        <v>2</v>
      </c>
      <c r="I21" s="30">
        <v>2</v>
      </c>
      <c r="J21" s="30">
        <v>0</v>
      </c>
      <c r="K21" s="30">
        <v>0</v>
      </c>
      <c r="L21" s="30">
        <v>0</v>
      </c>
      <c r="M21" s="30">
        <v>1</v>
      </c>
      <c r="N21" s="30">
        <v>0</v>
      </c>
      <c r="O21" s="30">
        <v>3</v>
      </c>
      <c r="P21" s="30">
        <v>0</v>
      </c>
      <c r="Q21" s="30">
        <v>0</v>
      </c>
      <c r="R21" s="30">
        <v>2</v>
      </c>
      <c r="S21" s="30">
        <v>0</v>
      </c>
      <c r="T21" s="30">
        <v>1</v>
      </c>
      <c r="U21" s="30">
        <v>6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21">
        <v>4</v>
      </c>
      <c r="BD21" s="21">
        <v>0</v>
      </c>
      <c r="BE21" s="21"/>
      <c r="BF21" s="21">
        <v>0</v>
      </c>
      <c r="BG21" s="21">
        <v>0</v>
      </c>
      <c r="BH21" s="21">
        <v>0</v>
      </c>
    </row>
    <row r="22" spans="1:60" ht="18.75" x14ac:dyDescent="0.3">
      <c r="A22" s="33" t="s">
        <v>67</v>
      </c>
      <c r="B22" s="34">
        <f>B10+B11+B12+B13+B14+B15+B16+B17+B18+B19+B20+B21</f>
        <v>95</v>
      </c>
      <c r="C22" s="34">
        <f>C10+C11+C12+C13+C14+C15+C16+C17+C18+C19+C20+C21</f>
        <v>7</v>
      </c>
      <c r="D22" s="34">
        <v>0</v>
      </c>
      <c r="E22" s="34">
        <f t="shared" ref="E22:AJ22" si="0">E10+E11+E12+E13+E14+E15+E16+E17+E18+E19+E20+E21</f>
        <v>2</v>
      </c>
      <c r="F22" s="34">
        <f t="shared" si="0"/>
        <v>2</v>
      </c>
      <c r="G22" s="34">
        <f t="shared" si="0"/>
        <v>0</v>
      </c>
      <c r="H22" s="34">
        <f t="shared" si="0"/>
        <v>4</v>
      </c>
      <c r="I22" s="34">
        <f t="shared" si="0"/>
        <v>2</v>
      </c>
      <c r="J22" s="34">
        <f t="shared" si="0"/>
        <v>0</v>
      </c>
      <c r="K22" s="34">
        <f t="shared" si="0"/>
        <v>1</v>
      </c>
      <c r="L22" s="34">
        <f t="shared" si="0"/>
        <v>1</v>
      </c>
      <c r="M22" s="34">
        <f t="shared" si="0"/>
        <v>3</v>
      </c>
      <c r="N22" s="34">
        <f t="shared" si="0"/>
        <v>0</v>
      </c>
      <c r="O22" s="34">
        <f t="shared" si="0"/>
        <v>3</v>
      </c>
      <c r="P22" s="34">
        <f t="shared" si="0"/>
        <v>0</v>
      </c>
      <c r="Q22" s="34">
        <f t="shared" si="0"/>
        <v>0</v>
      </c>
      <c r="R22" s="34">
        <f t="shared" si="0"/>
        <v>4</v>
      </c>
      <c r="S22" s="34">
        <f t="shared" si="0"/>
        <v>0</v>
      </c>
      <c r="T22" s="34">
        <f t="shared" si="0"/>
        <v>1</v>
      </c>
      <c r="U22" s="34">
        <f t="shared" si="0"/>
        <v>6</v>
      </c>
      <c r="V22" s="34">
        <f t="shared" si="0"/>
        <v>0</v>
      </c>
      <c r="W22" s="34">
        <f t="shared" si="0"/>
        <v>0</v>
      </c>
      <c r="X22" s="34">
        <f t="shared" si="0"/>
        <v>1</v>
      </c>
      <c r="Y22" s="34">
        <f t="shared" si="0"/>
        <v>1</v>
      </c>
      <c r="Z22" s="34">
        <f t="shared" si="0"/>
        <v>1</v>
      </c>
      <c r="AA22" s="34">
        <f t="shared" si="0"/>
        <v>1</v>
      </c>
      <c r="AB22" s="34">
        <f t="shared" si="0"/>
        <v>3</v>
      </c>
      <c r="AC22" s="34">
        <f t="shared" si="0"/>
        <v>1</v>
      </c>
      <c r="AD22" s="34">
        <f t="shared" si="0"/>
        <v>1</v>
      </c>
      <c r="AE22" s="34">
        <f t="shared" si="0"/>
        <v>1</v>
      </c>
      <c r="AF22" s="34">
        <f t="shared" si="0"/>
        <v>1</v>
      </c>
      <c r="AG22" s="34">
        <f t="shared" si="0"/>
        <v>0</v>
      </c>
      <c r="AH22" s="34">
        <f t="shared" si="0"/>
        <v>0</v>
      </c>
      <c r="AI22" s="34">
        <f t="shared" si="0"/>
        <v>0</v>
      </c>
      <c r="AJ22" s="34">
        <f t="shared" si="0"/>
        <v>0</v>
      </c>
      <c r="AK22" s="34">
        <f t="shared" ref="AK22:BB22" si="1">AK10+AK11+AK12+AK13+AK14+AK15+AK16+AK17+AK18+AK19+AK20+AK21</f>
        <v>0</v>
      </c>
      <c r="AL22" s="34">
        <f t="shared" si="1"/>
        <v>1</v>
      </c>
      <c r="AM22" s="34">
        <f t="shared" si="1"/>
        <v>1</v>
      </c>
      <c r="AN22" s="34">
        <f t="shared" si="1"/>
        <v>0</v>
      </c>
      <c r="AO22" s="34">
        <f t="shared" si="1"/>
        <v>0</v>
      </c>
      <c r="AP22" s="34">
        <f t="shared" si="1"/>
        <v>3</v>
      </c>
      <c r="AQ22" s="34">
        <f t="shared" si="1"/>
        <v>3</v>
      </c>
      <c r="AR22" s="34">
        <f t="shared" si="1"/>
        <v>0</v>
      </c>
      <c r="AS22" s="34">
        <f t="shared" si="1"/>
        <v>0</v>
      </c>
      <c r="AT22" s="34">
        <f t="shared" si="1"/>
        <v>0</v>
      </c>
      <c r="AU22" s="34">
        <f t="shared" si="1"/>
        <v>0</v>
      </c>
      <c r="AV22" s="34">
        <f t="shared" si="1"/>
        <v>0</v>
      </c>
      <c r="AW22" s="34">
        <f t="shared" si="1"/>
        <v>0</v>
      </c>
      <c r="AX22" s="34">
        <f t="shared" si="1"/>
        <v>0</v>
      </c>
      <c r="AY22" s="34">
        <f t="shared" si="1"/>
        <v>0</v>
      </c>
      <c r="AZ22" s="34">
        <f t="shared" si="1"/>
        <v>0</v>
      </c>
      <c r="BA22" s="34">
        <f t="shared" si="1"/>
        <v>0</v>
      </c>
      <c r="BB22" s="34">
        <f t="shared" si="1"/>
        <v>1</v>
      </c>
      <c r="BC22" s="21"/>
      <c r="BD22" s="21"/>
      <c r="BE22" s="21"/>
      <c r="BF22" s="21"/>
      <c r="BG22" s="21"/>
      <c r="BH22" s="21"/>
    </row>
    <row r="23" spans="1:60" x14ac:dyDescent="0.2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</row>
    <row r="24" spans="1:60" x14ac:dyDescent="0.25">
      <c r="B24" s="38"/>
      <c r="C24" s="38"/>
      <c r="D24" s="38"/>
      <c r="E24" s="38"/>
      <c r="F24" s="38"/>
      <c r="G24" s="38"/>
      <c r="H24" s="38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x14ac:dyDescent="0.25">
      <c r="A25" s="40"/>
      <c r="B25" s="41"/>
      <c r="C25" s="42"/>
      <c r="D25" s="42"/>
      <c r="E25" s="41"/>
      <c r="F25" s="41"/>
      <c r="G25" s="41"/>
      <c r="H25" s="41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x14ac:dyDescent="0.25">
      <c r="A26" s="43"/>
      <c r="B26" s="42"/>
      <c r="C26" s="42"/>
      <c r="D26" s="42"/>
      <c r="E26" s="44"/>
      <c r="F26" s="44"/>
      <c r="G26" s="44"/>
      <c r="H26" s="44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x14ac:dyDescent="0.25">
      <c r="A27" s="40"/>
      <c r="B27" s="41"/>
      <c r="C27" s="41"/>
      <c r="D27" s="41"/>
      <c r="E27" s="41"/>
      <c r="F27" s="41"/>
      <c r="G27" s="41"/>
      <c r="H27" s="41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x14ac:dyDescent="0.25">
      <c r="A28" s="45"/>
      <c r="B28" s="44"/>
      <c r="C28" s="44"/>
      <c r="D28" s="44"/>
      <c r="E28" s="44"/>
      <c r="F28" s="44"/>
      <c r="G28" s="42"/>
      <c r="H28" s="42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x14ac:dyDescent="0.25">
      <c r="B29" s="38"/>
      <c r="C29" s="38"/>
      <c r="D29" s="38"/>
      <c r="E29" s="38"/>
      <c r="F29" s="38"/>
      <c r="G29" s="38"/>
      <c r="H29" s="38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x14ac:dyDescent="0.25">
      <c r="B30" s="38"/>
      <c r="C30" s="38"/>
      <c r="D30" s="38"/>
      <c r="E30" s="38"/>
      <c r="F30" s="38"/>
      <c r="G30" s="38"/>
      <c r="H30" s="38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x14ac:dyDescent="0.25">
      <c r="B31" s="38"/>
      <c r="C31" s="38"/>
      <c r="D31" s="38"/>
      <c r="E31" s="38"/>
      <c r="F31" s="38"/>
      <c r="G31" s="38"/>
      <c r="H31" s="38"/>
    </row>
  </sheetData>
  <mergeCells count="61">
    <mergeCell ref="A1:L1"/>
    <mergeCell ref="AX1:AX2"/>
    <mergeCell ref="AY1:AY2"/>
    <mergeCell ref="AZ1:AZ2"/>
    <mergeCell ref="A2:M2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BD3:BD8"/>
    <mergeCell ref="BE3:BE8"/>
    <mergeCell ref="BF3:BF8"/>
    <mergeCell ref="BG3:BG8"/>
    <mergeCell ref="BH3:BH8"/>
    <mergeCell ref="I6:I8"/>
    <mergeCell ref="J6:J8"/>
    <mergeCell ref="K6:K8"/>
    <mergeCell ref="L6:N6"/>
    <mergeCell ref="O6:Q6"/>
    <mergeCell ref="R6:R8"/>
    <mergeCell ref="S6:S8"/>
    <mergeCell ref="T6:AA6"/>
    <mergeCell ref="AC6:AC8"/>
    <mergeCell ref="AD6:AD8"/>
    <mergeCell ref="AE6:AE8"/>
    <mergeCell ref="AF6:AF8"/>
    <mergeCell ref="AG6:AG8"/>
    <mergeCell ref="AH6:AO6"/>
    <mergeCell ref="AP6:AW6"/>
    <mergeCell ref="AP7:AQ7"/>
    <mergeCell ref="AR7:AS7"/>
    <mergeCell ref="AT7:AU7"/>
    <mergeCell ref="AV7:AW7"/>
    <mergeCell ref="AX6:BA7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</mergeCells>
  <hyperlinks>
    <hyperlink ref="BE15" r:id="rId1"/>
  </hyperlinks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7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37.5703125" customWidth="1"/>
    <col min="2" max="2" width="11.42578125" customWidth="1"/>
    <col min="3" max="53" width="12.5703125" bestFit="1"/>
    <col min="54" max="60" width="16.7109375" customWidth="1"/>
  </cols>
  <sheetData>
    <row r="1" spans="1:60" ht="24.6" customHeight="1" x14ac:dyDescent="0.25">
      <c r="A1" s="259" t="s">
        <v>230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261"/>
      <c r="AY1" s="261"/>
      <c r="AZ1" s="261"/>
      <c r="BA1" s="3"/>
      <c r="BB1" s="3"/>
      <c r="BC1" s="4"/>
      <c r="BD1" s="4"/>
      <c r="BE1" s="4"/>
      <c r="BF1" s="4"/>
      <c r="BG1" s="4"/>
      <c r="BH1" s="4"/>
    </row>
    <row r="2" spans="1:60" ht="28.15" customHeight="1" x14ac:dyDescent="0.25">
      <c r="A2" s="263" t="s">
        <v>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62"/>
      <c r="AY2" s="262"/>
      <c r="AZ2" s="262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237" t="s">
        <v>2</v>
      </c>
      <c r="B3" s="239" t="s">
        <v>3</v>
      </c>
      <c r="C3" s="241" t="s">
        <v>4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3"/>
      <c r="AB3" s="244" t="s">
        <v>5</v>
      </c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6"/>
      <c r="BB3" s="8"/>
      <c r="BC3" s="235" t="s">
        <v>6</v>
      </c>
      <c r="BD3" s="235" t="s">
        <v>7</v>
      </c>
      <c r="BE3" s="235" t="s">
        <v>8</v>
      </c>
      <c r="BF3" s="235" t="s">
        <v>9</v>
      </c>
      <c r="BG3" s="235" t="s">
        <v>10</v>
      </c>
      <c r="BH3" s="235" t="s">
        <v>11</v>
      </c>
    </row>
    <row r="4" spans="1:60" ht="15.75" x14ac:dyDescent="0.25">
      <c r="A4" s="238"/>
      <c r="B4" s="240"/>
      <c r="C4" s="247" t="s">
        <v>12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9"/>
      <c r="AB4" s="250" t="s">
        <v>13</v>
      </c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2"/>
      <c r="BB4" s="10"/>
      <c r="BC4" s="236"/>
      <c r="BD4" s="236"/>
      <c r="BE4" s="236"/>
      <c r="BF4" s="236"/>
      <c r="BG4" s="236"/>
      <c r="BH4" s="236"/>
    </row>
    <row r="5" spans="1:60" ht="18.600000000000001" customHeight="1" x14ac:dyDescent="0.25">
      <c r="A5" s="238"/>
      <c r="B5" s="240"/>
      <c r="C5" s="224" t="s">
        <v>14</v>
      </c>
      <c r="D5" s="11"/>
      <c r="E5" s="253" t="s">
        <v>15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5"/>
      <c r="AB5" s="221" t="s">
        <v>16</v>
      </c>
      <c r="AC5" s="256" t="s">
        <v>17</v>
      </c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8"/>
      <c r="BB5" s="13"/>
      <c r="BC5" s="236"/>
      <c r="BD5" s="236"/>
      <c r="BE5" s="236"/>
      <c r="BF5" s="236"/>
      <c r="BG5" s="236"/>
      <c r="BH5" s="236"/>
    </row>
    <row r="6" spans="1:60" ht="26.45" customHeight="1" x14ac:dyDescent="0.25">
      <c r="A6" s="238"/>
      <c r="B6" s="240"/>
      <c r="C6" s="233"/>
      <c r="D6" s="224" t="s">
        <v>18</v>
      </c>
      <c r="E6" s="224" t="s">
        <v>19</v>
      </c>
      <c r="F6" s="224" t="s">
        <v>20</v>
      </c>
      <c r="G6" s="224" t="s">
        <v>21</v>
      </c>
      <c r="H6" s="224" t="s">
        <v>22</v>
      </c>
      <c r="I6" s="224" t="s">
        <v>23</v>
      </c>
      <c r="J6" s="224" t="s">
        <v>24</v>
      </c>
      <c r="K6" s="224" t="s">
        <v>25</v>
      </c>
      <c r="L6" s="226" t="s">
        <v>26</v>
      </c>
      <c r="M6" s="234"/>
      <c r="N6" s="227"/>
      <c r="O6" s="226" t="s">
        <v>27</v>
      </c>
      <c r="P6" s="234"/>
      <c r="Q6" s="227"/>
      <c r="R6" s="224" t="s">
        <v>28</v>
      </c>
      <c r="S6" s="224" t="s">
        <v>29</v>
      </c>
      <c r="T6" s="226" t="s">
        <v>30</v>
      </c>
      <c r="U6" s="234"/>
      <c r="V6" s="234"/>
      <c r="W6" s="234"/>
      <c r="X6" s="234"/>
      <c r="Y6" s="234"/>
      <c r="Z6" s="234"/>
      <c r="AA6" s="227"/>
      <c r="AB6" s="219"/>
      <c r="AC6" s="221" t="s">
        <v>31</v>
      </c>
      <c r="AD6" s="221" t="s">
        <v>32</v>
      </c>
      <c r="AE6" s="221" t="s">
        <v>33</v>
      </c>
      <c r="AF6" s="221" t="s">
        <v>28</v>
      </c>
      <c r="AG6" s="221" t="s">
        <v>34</v>
      </c>
      <c r="AH6" s="228" t="s">
        <v>30</v>
      </c>
      <c r="AI6" s="230"/>
      <c r="AJ6" s="230"/>
      <c r="AK6" s="230"/>
      <c r="AL6" s="230"/>
      <c r="AM6" s="230"/>
      <c r="AN6" s="230"/>
      <c r="AO6" s="229"/>
      <c r="AP6" s="228" t="s">
        <v>35</v>
      </c>
      <c r="AQ6" s="230"/>
      <c r="AR6" s="230"/>
      <c r="AS6" s="230"/>
      <c r="AT6" s="230"/>
      <c r="AU6" s="230"/>
      <c r="AV6" s="230"/>
      <c r="AW6" s="229"/>
      <c r="AX6" s="216" t="s">
        <v>91</v>
      </c>
      <c r="AY6" s="217"/>
      <c r="AZ6" s="217"/>
      <c r="BA6" s="218"/>
      <c r="BB6" s="221" t="s">
        <v>37</v>
      </c>
      <c r="BC6" s="236"/>
      <c r="BD6" s="236"/>
      <c r="BE6" s="236"/>
      <c r="BF6" s="236"/>
      <c r="BG6" s="236"/>
      <c r="BH6" s="236"/>
    </row>
    <row r="7" spans="1:60" ht="33.6" customHeight="1" x14ac:dyDescent="0.25">
      <c r="A7" s="238"/>
      <c r="B7" s="240"/>
      <c r="C7" s="233"/>
      <c r="D7" s="233"/>
      <c r="E7" s="225"/>
      <c r="F7" s="225"/>
      <c r="G7" s="225"/>
      <c r="H7" s="225"/>
      <c r="I7" s="225"/>
      <c r="J7" s="225"/>
      <c r="K7" s="225"/>
      <c r="L7" s="224" t="s">
        <v>38</v>
      </c>
      <c r="M7" s="224" t="s">
        <v>39</v>
      </c>
      <c r="N7" s="224" t="s">
        <v>40</v>
      </c>
      <c r="O7" s="224" t="s">
        <v>41</v>
      </c>
      <c r="P7" s="224" t="s">
        <v>32</v>
      </c>
      <c r="Q7" s="224" t="s">
        <v>42</v>
      </c>
      <c r="R7" s="231"/>
      <c r="S7" s="233"/>
      <c r="T7" s="226" t="s">
        <v>43</v>
      </c>
      <c r="U7" s="227"/>
      <c r="V7" s="226" t="s">
        <v>44</v>
      </c>
      <c r="W7" s="227"/>
      <c r="X7" s="226" t="s">
        <v>45</v>
      </c>
      <c r="Y7" s="227"/>
      <c r="Z7" s="226" t="s">
        <v>46</v>
      </c>
      <c r="AA7" s="227"/>
      <c r="AB7" s="219"/>
      <c r="AC7" s="222"/>
      <c r="AD7" s="222"/>
      <c r="AE7" s="222"/>
      <c r="AF7" s="222"/>
      <c r="AG7" s="222"/>
      <c r="AH7" s="228" t="s">
        <v>43</v>
      </c>
      <c r="AI7" s="229"/>
      <c r="AJ7" s="228" t="s">
        <v>44</v>
      </c>
      <c r="AK7" s="229"/>
      <c r="AL7" s="228" t="s">
        <v>45</v>
      </c>
      <c r="AM7" s="229"/>
      <c r="AN7" s="228" t="s">
        <v>46</v>
      </c>
      <c r="AO7" s="229"/>
      <c r="AP7" s="228" t="s">
        <v>43</v>
      </c>
      <c r="AQ7" s="229"/>
      <c r="AR7" s="228" t="s">
        <v>44</v>
      </c>
      <c r="AS7" s="229"/>
      <c r="AT7" s="228" t="s">
        <v>45</v>
      </c>
      <c r="AU7" s="229"/>
      <c r="AV7" s="228" t="s">
        <v>46</v>
      </c>
      <c r="AW7" s="229"/>
      <c r="AX7" s="219"/>
      <c r="AY7" s="220"/>
      <c r="AZ7" s="220"/>
      <c r="BA7" s="220"/>
      <c r="BB7" s="222"/>
      <c r="BC7" s="236"/>
      <c r="BD7" s="236"/>
      <c r="BE7" s="236"/>
      <c r="BF7" s="236"/>
      <c r="BG7" s="236"/>
      <c r="BH7" s="236"/>
    </row>
    <row r="8" spans="1:60" ht="109.15" customHeight="1" x14ac:dyDescent="0.25">
      <c r="A8" s="238"/>
      <c r="B8" s="240"/>
      <c r="C8" s="233"/>
      <c r="D8" s="233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32"/>
      <c r="S8" s="233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219"/>
      <c r="AC8" s="223"/>
      <c r="AD8" s="223"/>
      <c r="AE8" s="223"/>
      <c r="AF8" s="223"/>
      <c r="AG8" s="223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223"/>
      <c r="BC8" s="236"/>
      <c r="BD8" s="236"/>
      <c r="BE8" s="236"/>
      <c r="BF8" s="236"/>
      <c r="BG8" s="236"/>
      <c r="BH8" s="236"/>
    </row>
    <row r="9" spans="1:60" x14ac:dyDescent="0.2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18.75" x14ac:dyDescent="0.3">
      <c r="A10" s="114" t="s">
        <v>69</v>
      </c>
      <c r="B10" s="61">
        <f t="shared" ref="B10:AG10" si="0">B11+B12+B13+B14+B15+B16+B17+B18</f>
        <v>0</v>
      </c>
      <c r="C10" s="61">
        <f t="shared" si="0"/>
        <v>0</v>
      </c>
      <c r="D10" s="61">
        <f t="shared" si="0"/>
        <v>0</v>
      </c>
      <c r="E10" s="61">
        <f t="shared" si="0"/>
        <v>0</v>
      </c>
      <c r="F10" s="61">
        <f t="shared" si="0"/>
        <v>0</v>
      </c>
      <c r="G10" s="61">
        <f t="shared" si="0"/>
        <v>0</v>
      </c>
      <c r="H10" s="61">
        <f t="shared" si="0"/>
        <v>0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1">
        <f t="shared" si="0"/>
        <v>0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0</v>
      </c>
      <c r="Q10" s="61">
        <f t="shared" si="0"/>
        <v>0</v>
      </c>
      <c r="R10" s="61">
        <f t="shared" si="0"/>
        <v>0</v>
      </c>
      <c r="S10" s="61">
        <f t="shared" si="0"/>
        <v>0</v>
      </c>
      <c r="T10" s="61">
        <f t="shared" si="0"/>
        <v>0</v>
      </c>
      <c r="U10" s="61">
        <f t="shared" si="0"/>
        <v>0</v>
      </c>
      <c r="V10" s="61">
        <f t="shared" si="0"/>
        <v>0</v>
      </c>
      <c r="W10" s="61">
        <f t="shared" si="0"/>
        <v>0</v>
      </c>
      <c r="X10" s="61">
        <f t="shared" si="0"/>
        <v>0</v>
      </c>
      <c r="Y10" s="61">
        <f t="shared" si="0"/>
        <v>0</v>
      </c>
      <c r="Z10" s="61">
        <f t="shared" si="0"/>
        <v>0</v>
      </c>
      <c r="AA10" s="61">
        <f t="shared" si="0"/>
        <v>0</v>
      </c>
      <c r="AB10" s="61">
        <f t="shared" si="0"/>
        <v>0</v>
      </c>
      <c r="AC10" s="61">
        <f t="shared" si="0"/>
        <v>0</v>
      </c>
      <c r="AD10" s="61">
        <f t="shared" si="0"/>
        <v>0</v>
      </c>
      <c r="AE10" s="61">
        <f t="shared" si="0"/>
        <v>0</v>
      </c>
      <c r="AF10" s="61">
        <f t="shared" si="0"/>
        <v>0</v>
      </c>
      <c r="AG10" s="61">
        <f t="shared" si="0"/>
        <v>0</v>
      </c>
      <c r="AH10" s="61">
        <f t="shared" ref="AH10:BB10" si="1">AH11+AH12+AH13+AH14+AH15+AH16+AH17+AH18</f>
        <v>0</v>
      </c>
      <c r="AI10" s="61">
        <f t="shared" si="1"/>
        <v>0</v>
      </c>
      <c r="AJ10" s="61">
        <f t="shared" si="1"/>
        <v>0</v>
      </c>
      <c r="AK10" s="61">
        <f t="shared" si="1"/>
        <v>0</v>
      </c>
      <c r="AL10" s="61">
        <f t="shared" si="1"/>
        <v>0</v>
      </c>
      <c r="AM10" s="61">
        <f t="shared" si="1"/>
        <v>0</v>
      </c>
      <c r="AN10" s="61">
        <f t="shared" si="1"/>
        <v>0</v>
      </c>
      <c r="AO10" s="61">
        <f t="shared" si="1"/>
        <v>0</v>
      </c>
      <c r="AP10" s="61">
        <f t="shared" si="1"/>
        <v>0</v>
      </c>
      <c r="AQ10" s="61">
        <f t="shared" si="1"/>
        <v>0</v>
      </c>
      <c r="AR10" s="61">
        <f t="shared" si="1"/>
        <v>0</v>
      </c>
      <c r="AS10" s="61">
        <f t="shared" si="1"/>
        <v>0</v>
      </c>
      <c r="AT10" s="61">
        <f t="shared" si="1"/>
        <v>0</v>
      </c>
      <c r="AU10" s="61">
        <f t="shared" si="1"/>
        <v>0</v>
      </c>
      <c r="AV10" s="61">
        <f t="shared" si="1"/>
        <v>0</v>
      </c>
      <c r="AW10" s="61">
        <f t="shared" si="1"/>
        <v>0</v>
      </c>
      <c r="AX10" s="61">
        <f t="shared" si="1"/>
        <v>0</v>
      </c>
      <c r="AY10" s="61">
        <f t="shared" si="1"/>
        <v>0</v>
      </c>
      <c r="AZ10" s="61">
        <f t="shared" si="1"/>
        <v>0</v>
      </c>
      <c r="BA10" s="61">
        <f t="shared" si="1"/>
        <v>0</v>
      </c>
      <c r="BB10" s="61">
        <f t="shared" si="1"/>
        <v>0</v>
      </c>
      <c r="BC10" s="49"/>
      <c r="BD10" s="49"/>
      <c r="BE10" s="49"/>
      <c r="BF10" s="49"/>
      <c r="BG10" s="49"/>
      <c r="BH10" s="49"/>
    </row>
    <row r="11" spans="1:60" x14ac:dyDescent="0.25">
      <c r="A11" s="110" t="s">
        <v>231</v>
      </c>
      <c r="B11" s="80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6"/>
      <c r="BD11" s="66"/>
      <c r="BE11" s="66"/>
      <c r="BF11" s="66"/>
      <c r="BG11" s="66"/>
      <c r="BH11" s="66"/>
    </row>
    <row r="12" spans="1:60" x14ac:dyDescent="0.25">
      <c r="A12" s="110" t="s">
        <v>232</v>
      </c>
      <c r="B12" s="80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6"/>
      <c r="BD12" s="66"/>
      <c r="BE12" s="66"/>
      <c r="BF12" s="66"/>
      <c r="BG12" s="66"/>
      <c r="BH12" s="66"/>
    </row>
    <row r="13" spans="1:60" x14ac:dyDescent="0.25">
      <c r="A13" s="110" t="s">
        <v>233</v>
      </c>
      <c r="B13" s="81"/>
      <c r="C13" s="68"/>
      <c r="D13" s="68"/>
      <c r="E13" s="68"/>
      <c r="F13" s="68"/>
      <c r="G13" s="68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6"/>
      <c r="BD13" s="66"/>
      <c r="BE13" s="66"/>
      <c r="BF13" s="66"/>
      <c r="BG13" s="66"/>
      <c r="BH13" s="66"/>
    </row>
    <row r="14" spans="1:60" x14ac:dyDescent="0.25">
      <c r="A14" s="110" t="s">
        <v>234</v>
      </c>
      <c r="B14" s="82"/>
      <c r="C14" s="71"/>
      <c r="D14" s="71"/>
      <c r="E14" s="71"/>
      <c r="F14" s="71"/>
      <c r="G14" s="71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  <c r="BD14" s="66"/>
      <c r="BE14" s="66"/>
      <c r="BF14" s="66"/>
      <c r="BG14" s="66"/>
      <c r="BH14" s="66"/>
    </row>
    <row r="15" spans="1:60" x14ac:dyDescent="0.25">
      <c r="A15" s="110" t="s">
        <v>235</v>
      </c>
      <c r="B15" s="81"/>
      <c r="C15" s="68"/>
      <c r="D15" s="68"/>
      <c r="E15" s="68"/>
      <c r="F15" s="68"/>
      <c r="G15" s="68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66"/>
      <c r="BE15" s="66"/>
      <c r="BF15" s="66"/>
      <c r="BG15" s="66"/>
      <c r="BH15" s="66"/>
    </row>
    <row r="16" spans="1:60" x14ac:dyDescent="0.25">
      <c r="A16" s="110" t="s">
        <v>236</v>
      </c>
      <c r="B16" s="82"/>
      <c r="C16" s="71"/>
      <c r="D16" s="71"/>
      <c r="E16" s="71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6"/>
      <c r="BD16" s="66"/>
      <c r="BE16" s="66"/>
      <c r="BF16" s="66"/>
      <c r="BG16" s="66"/>
      <c r="BH16" s="66"/>
    </row>
    <row r="17" spans="1:60" x14ac:dyDescent="0.25">
      <c r="A17" s="110" t="s">
        <v>237</v>
      </c>
      <c r="B17" s="82"/>
      <c r="C17" s="71"/>
      <c r="D17" s="71"/>
      <c r="E17" s="71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6"/>
      <c r="BD17" s="66"/>
      <c r="BE17" s="66"/>
      <c r="BF17" s="66"/>
      <c r="BG17" s="66"/>
      <c r="BH17" s="66"/>
    </row>
    <row r="18" spans="1:60" x14ac:dyDescent="0.25">
      <c r="A18" s="110" t="s">
        <v>238</v>
      </c>
      <c r="B18" s="82"/>
      <c r="C18" s="71"/>
      <c r="D18" s="71"/>
      <c r="E18" s="71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6"/>
      <c r="BD18" s="66"/>
      <c r="BE18" s="66"/>
      <c r="BF18" s="66"/>
      <c r="BG18" s="66"/>
      <c r="BH18" s="66"/>
    </row>
    <row r="19" spans="1:60" ht="18.75" x14ac:dyDescent="0.3">
      <c r="A19" s="111" t="s">
        <v>77</v>
      </c>
      <c r="B19" s="105">
        <f t="shared" ref="B19:AG19" si="2">B20+B21+B22</f>
        <v>0</v>
      </c>
      <c r="C19" s="105">
        <f t="shared" si="2"/>
        <v>0</v>
      </c>
      <c r="D19" s="105">
        <f t="shared" si="2"/>
        <v>0</v>
      </c>
      <c r="E19" s="105">
        <f t="shared" si="2"/>
        <v>0</v>
      </c>
      <c r="F19" s="105">
        <f t="shared" si="2"/>
        <v>0</v>
      </c>
      <c r="G19" s="105">
        <f t="shared" si="2"/>
        <v>0</v>
      </c>
      <c r="H19" s="105">
        <f t="shared" si="2"/>
        <v>0</v>
      </c>
      <c r="I19" s="105">
        <f t="shared" si="2"/>
        <v>0</v>
      </c>
      <c r="J19" s="105">
        <f t="shared" si="2"/>
        <v>0</v>
      </c>
      <c r="K19" s="105">
        <f t="shared" si="2"/>
        <v>0</v>
      </c>
      <c r="L19" s="105">
        <f t="shared" si="2"/>
        <v>0</v>
      </c>
      <c r="M19" s="105">
        <f t="shared" si="2"/>
        <v>0</v>
      </c>
      <c r="N19" s="105">
        <f t="shared" si="2"/>
        <v>0</v>
      </c>
      <c r="O19" s="105">
        <f t="shared" si="2"/>
        <v>0</v>
      </c>
      <c r="P19" s="105">
        <f t="shared" si="2"/>
        <v>0</v>
      </c>
      <c r="Q19" s="105">
        <f t="shared" si="2"/>
        <v>0</v>
      </c>
      <c r="R19" s="105">
        <f t="shared" si="2"/>
        <v>0</v>
      </c>
      <c r="S19" s="105">
        <f t="shared" si="2"/>
        <v>0</v>
      </c>
      <c r="T19" s="105">
        <f t="shared" si="2"/>
        <v>0</v>
      </c>
      <c r="U19" s="105">
        <f t="shared" si="2"/>
        <v>0</v>
      </c>
      <c r="V19" s="105">
        <f t="shared" si="2"/>
        <v>0</v>
      </c>
      <c r="W19" s="105">
        <f t="shared" si="2"/>
        <v>0</v>
      </c>
      <c r="X19" s="105">
        <f t="shared" si="2"/>
        <v>0</v>
      </c>
      <c r="Y19" s="105">
        <f t="shared" si="2"/>
        <v>0</v>
      </c>
      <c r="Z19" s="105">
        <f t="shared" si="2"/>
        <v>0</v>
      </c>
      <c r="AA19" s="105">
        <f t="shared" si="2"/>
        <v>0</v>
      </c>
      <c r="AB19" s="105">
        <f t="shared" si="2"/>
        <v>0</v>
      </c>
      <c r="AC19" s="105">
        <f t="shared" si="2"/>
        <v>0</v>
      </c>
      <c r="AD19" s="105">
        <f t="shared" si="2"/>
        <v>0</v>
      </c>
      <c r="AE19" s="105">
        <f t="shared" si="2"/>
        <v>0</v>
      </c>
      <c r="AF19" s="105">
        <f t="shared" si="2"/>
        <v>0</v>
      </c>
      <c r="AG19" s="105">
        <f t="shared" si="2"/>
        <v>0</v>
      </c>
      <c r="AH19" s="105">
        <f t="shared" ref="AH19:BB19" si="3">AH20+AH21+AH22</f>
        <v>0</v>
      </c>
      <c r="AI19" s="105">
        <f t="shared" si="3"/>
        <v>0</v>
      </c>
      <c r="AJ19" s="105">
        <f t="shared" si="3"/>
        <v>0</v>
      </c>
      <c r="AK19" s="105">
        <f t="shared" si="3"/>
        <v>0</v>
      </c>
      <c r="AL19" s="105">
        <f t="shared" si="3"/>
        <v>0</v>
      </c>
      <c r="AM19" s="105">
        <f t="shared" si="3"/>
        <v>0</v>
      </c>
      <c r="AN19" s="105">
        <f t="shared" si="3"/>
        <v>0</v>
      </c>
      <c r="AO19" s="105">
        <f t="shared" si="3"/>
        <v>0</v>
      </c>
      <c r="AP19" s="105">
        <f t="shared" si="3"/>
        <v>0</v>
      </c>
      <c r="AQ19" s="105">
        <f t="shared" si="3"/>
        <v>0</v>
      </c>
      <c r="AR19" s="105">
        <f t="shared" si="3"/>
        <v>0</v>
      </c>
      <c r="AS19" s="105">
        <f t="shared" si="3"/>
        <v>0</v>
      </c>
      <c r="AT19" s="105">
        <f t="shared" si="3"/>
        <v>0</v>
      </c>
      <c r="AU19" s="105">
        <f t="shared" si="3"/>
        <v>0</v>
      </c>
      <c r="AV19" s="105">
        <f t="shared" si="3"/>
        <v>0</v>
      </c>
      <c r="AW19" s="105">
        <f t="shared" si="3"/>
        <v>0</v>
      </c>
      <c r="AX19" s="105">
        <f t="shared" si="3"/>
        <v>0</v>
      </c>
      <c r="AY19" s="105">
        <f t="shared" si="3"/>
        <v>0</v>
      </c>
      <c r="AZ19" s="105">
        <f t="shared" si="3"/>
        <v>0</v>
      </c>
      <c r="BA19" s="105">
        <f t="shared" si="3"/>
        <v>0</v>
      </c>
      <c r="BB19" s="105">
        <f t="shared" si="3"/>
        <v>0</v>
      </c>
      <c r="BC19" s="57"/>
      <c r="BD19" s="57"/>
      <c r="BE19" s="57"/>
      <c r="BF19" s="57"/>
      <c r="BG19" s="57"/>
      <c r="BH19" s="57"/>
    </row>
    <row r="20" spans="1:60" x14ac:dyDescent="0.25">
      <c r="A20" s="93" t="s">
        <v>239</v>
      </c>
      <c r="B20" s="106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66"/>
      <c r="BD20" s="66"/>
      <c r="BE20" s="66"/>
      <c r="BF20" s="66"/>
      <c r="BG20" s="66"/>
      <c r="BH20" s="66"/>
    </row>
    <row r="21" spans="1:60" x14ac:dyDescent="0.25">
      <c r="A21" s="93" t="s">
        <v>240</v>
      </c>
      <c r="B21" s="106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66"/>
      <c r="BD21" s="66"/>
      <c r="BE21" s="66"/>
      <c r="BF21" s="66"/>
      <c r="BG21" s="66"/>
      <c r="BH21" s="66"/>
    </row>
    <row r="22" spans="1:60" x14ac:dyDescent="0.25">
      <c r="A22" s="93" t="s">
        <v>241</v>
      </c>
      <c r="B22" s="106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66"/>
      <c r="BD22" s="66"/>
      <c r="BE22" s="66"/>
      <c r="BF22" s="66"/>
      <c r="BG22" s="66"/>
      <c r="BH22" s="66"/>
    </row>
    <row r="23" spans="1:60" ht="18.75" x14ac:dyDescent="0.3">
      <c r="A23" s="111" t="s">
        <v>82</v>
      </c>
      <c r="B23" s="105">
        <f t="shared" ref="B23:AG23" si="4">B24+B25</f>
        <v>0</v>
      </c>
      <c r="C23" s="105">
        <f t="shared" si="4"/>
        <v>0</v>
      </c>
      <c r="D23" s="105">
        <f t="shared" si="4"/>
        <v>0</v>
      </c>
      <c r="E23" s="105">
        <f t="shared" si="4"/>
        <v>0</v>
      </c>
      <c r="F23" s="105">
        <f t="shared" si="4"/>
        <v>0</v>
      </c>
      <c r="G23" s="105">
        <f t="shared" si="4"/>
        <v>0</v>
      </c>
      <c r="H23" s="105">
        <f t="shared" si="4"/>
        <v>0</v>
      </c>
      <c r="I23" s="105">
        <f t="shared" si="4"/>
        <v>0</v>
      </c>
      <c r="J23" s="105">
        <f t="shared" si="4"/>
        <v>0</v>
      </c>
      <c r="K23" s="105">
        <f t="shared" si="4"/>
        <v>0</v>
      </c>
      <c r="L23" s="105">
        <f t="shared" si="4"/>
        <v>0</v>
      </c>
      <c r="M23" s="105">
        <f t="shared" si="4"/>
        <v>0</v>
      </c>
      <c r="N23" s="105">
        <f t="shared" si="4"/>
        <v>0</v>
      </c>
      <c r="O23" s="105">
        <f t="shared" si="4"/>
        <v>0</v>
      </c>
      <c r="P23" s="105">
        <f t="shared" si="4"/>
        <v>0</v>
      </c>
      <c r="Q23" s="105">
        <f t="shared" si="4"/>
        <v>0</v>
      </c>
      <c r="R23" s="105">
        <f t="shared" si="4"/>
        <v>0</v>
      </c>
      <c r="S23" s="105">
        <f t="shared" si="4"/>
        <v>0</v>
      </c>
      <c r="T23" s="105">
        <f t="shared" si="4"/>
        <v>0</v>
      </c>
      <c r="U23" s="105">
        <f t="shared" si="4"/>
        <v>0</v>
      </c>
      <c r="V23" s="105">
        <f t="shared" si="4"/>
        <v>0</v>
      </c>
      <c r="W23" s="105">
        <f t="shared" si="4"/>
        <v>0</v>
      </c>
      <c r="X23" s="105">
        <f t="shared" si="4"/>
        <v>0</v>
      </c>
      <c r="Y23" s="105">
        <f t="shared" si="4"/>
        <v>0</v>
      </c>
      <c r="Z23" s="105">
        <f t="shared" si="4"/>
        <v>0</v>
      </c>
      <c r="AA23" s="105">
        <f t="shared" si="4"/>
        <v>0</v>
      </c>
      <c r="AB23" s="105">
        <f t="shared" si="4"/>
        <v>0</v>
      </c>
      <c r="AC23" s="105">
        <f t="shared" si="4"/>
        <v>0</v>
      </c>
      <c r="AD23" s="105">
        <f t="shared" si="4"/>
        <v>0</v>
      </c>
      <c r="AE23" s="105">
        <f t="shared" si="4"/>
        <v>0</v>
      </c>
      <c r="AF23" s="105">
        <f t="shared" si="4"/>
        <v>0</v>
      </c>
      <c r="AG23" s="105">
        <f t="shared" si="4"/>
        <v>0</v>
      </c>
      <c r="AH23" s="105">
        <f t="shared" ref="AH23:BB23" si="5">AH24+AH25</f>
        <v>0</v>
      </c>
      <c r="AI23" s="105">
        <f t="shared" si="5"/>
        <v>0</v>
      </c>
      <c r="AJ23" s="105">
        <f t="shared" si="5"/>
        <v>0</v>
      </c>
      <c r="AK23" s="105">
        <f t="shared" si="5"/>
        <v>0</v>
      </c>
      <c r="AL23" s="105">
        <f t="shared" si="5"/>
        <v>0</v>
      </c>
      <c r="AM23" s="105">
        <f t="shared" si="5"/>
        <v>0</v>
      </c>
      <c r="AN23" s="105">
        <f t="shared" si="5"/>
        <v>0</v>
      </c>
      <c r="AO23" s="105">
        <f t="shared" si="5"/>
        <v>0</v>
      </c>
      <c r="AP23" s="105">
        <f t="shared" si="5"/>
        <v>0</v>
      </c>
      <c r="AQ23" s="105">
        <f t="shared" si="5"/>
        <v>0</v>
      </c>
      <c r="AR23" s="105">
        <f t="shared" si="5"/>
        <v>0</v>
      </c>
      <c r="AS23" s="105">
        <f t="shared" si="5"/>
        <v>0</v>
      </c>
      <c r="AT23" s="105">
        <f t="shared" si="5"/>
        <v>0</v>
      </c>
      <c r="AU23" s="105">
        <f t="shared" si="5"/>
        <v>0</v>
      </c>
      <c r="AV23" s="105">
        <f t="shared" si="5"/>
        <v>0</v>
      </c>
      <c r="AW23" s="105">
        <f t="shared" si="5"/>
        <v>0</v>
      </c>
      <c r="AX23" s="105">
        <f t="shared" si="5"/>
        <v>0</v>
      </c>
      <c r="AY23" s="105">
        <f t="shared" si="5"/>
        <v>0</v>
      </c>
      <c r="AZ23" s="105">
        <f t="shared" si="5"/>
        <v>0</v>
      </c>
      <c r="BA23" s="105">
        <f t="shared" si="5"/>
        <v>0</v>
      </c>
      <c r="BB23" s="105">
        <f t="shared" si="5"/>
        <v>0</v>
      </c>
      <c r="BC23" s="57"/>
      <c r="BD23" s="57"/>
      <c r="BE23" s="57"/>
      <c r="BF23" s="57"/>
      <c r="BG23" s="57"/>
      <c r="BH23" s="57"/>
    </row>
    <row r="24" spans="1:60" x14ac:dyDescent="0.25">
      <c r="A24" s="93" t="s">
        <v>242</v>
      </c>
      <c r="B24" s="106"/>
      <c r="C24" s="73"/>
      <c r="D24" s="73"/>
      <c r="E24" s="73"/>
      <c r="F24" s="73"/>
      <c r="G24" s="73"/>
      <c r="H24" s="73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21"/>
      <c r="BD24" s="21"/>
      <c r="BE24" s="21"/>
      <c r="BF24" s="21"/>
      <c r="BG24" s="21"/>
      <c r="BH24" s="21"/>
    </row>
    <row r="25" spans="1:60" x14ac:dyDescent="0.25">
      <c r="A25" s="93" t="s">
        <v>243</v>
      </c>
      <c r="B25" s="106"/>
      <c r="C25" s="73"/>
      <c r="D25" s="73"/>
      <c r="E25" s="73"/>
      <c r="F25" s="73"/>
      <c r="G25" s="73"/>
      <c r="H25" s="73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21"/>
      <c r="BD25" s="21"/>
      <c r="BE25" s="21"/>
      <c r="BF25" s="21"/>
      <c r="BG25" s="21"/>
      <c r="BH25" s="21"/>
    </row>
    <row r="26" spans="1:60" ht="18.75" x14ac:dyDescent="0.3">
      <c r="A26" s="112" t="s">
        <v>85</v>
      </c>
      <c r="B26" s="105">
        <f t="shared" ref="B26:AG26" si="6">B23+B19+B10</f>
        <v>0</v>
      </c>
      <c r="C26" s="105">
        <f t="shared" si="6"/>
        <v>0</v>
      </c>
      <c r="D26" s="105">
        <f t="shared" si="6"/>
        <v>0</v>
      </c>
      <c r="E26" s="105">
        <f t="shared" si="6"/>
        <v>0</v>
      </c>
      <c r="F26" s="105">
        <f t="shared" si="6"/>
        <v>0</v>
      </c>
      <c r="G26" s="105">
        <f t="shared" si="6"/>
        <v>0</v>
      </c>
      <c r="H26" s="105">
        <f t="shared" si="6"/>
        <v>0</v>
      </c>
      <c r="I26" s="105">
        <f t="shared" si="6"/>
        <v>0</v>
      </c>
      <c r="J26" s="105">
        <f t="shared" si="6"/>
        <v>0</v>
      </c>
      <c r="K26" s="105">
        <f t="shared" si="6"/>
        <v>0</v>
      </c>
      <c r="L26" s="105">
        <f t="shared" si="6"/>
        <v>0</v>
      </c>
      <c r="M26" s="105">
        <f t="shared" si="6"/>
        <v>0</v>
      </c>
      <c r="N26" s="105">
        <f t="shared" si="6"/>
        <v>0</v>
      </c>
      <c r="O26" s="105">
        <f t="shared" si="6"/>
        <v>0</v>
      </c>
      <c r="P26" s="105">
        <f t="shared" si="6"/>
        <v>0</v>
      </c>
      <c r="Q26" s="105">
        <f t="shared" si="6"/>
        <v>0</v>
      </c>
      <c r="R26" s="105">
        <f t="shared" si="6"/>
        <v>0</v>
      </c>
      <c r="S26" s="105">
        <f t="shared" si="6"/>
        <v>0</v>
      </c>
      <c r="T26" s="105">
        <f t="shared" si="6"/>
        <v>0</v>
      </c>
      <c r="U26" s="105">
        <f t="shared" si="6"/>
        <v>0</v>
      </c>
      <c r="V26" s="105">
        <f t="shared" si="6"/>
        <v>0</v>
      </c>
      <c r="W26" s="105">
        <f t="shared" si="6"/>
        <v>0</v>
      </c>
      <c r="X26" s="105">
        <f t="shared" si="6"/>
        <v>0</v>
      </c>
      <c r="Y26" s="105">
        <f t="shared" si="6"/>
        <v>0</v>
      </c>
      <c r="Z26" s="105">
        <f t="shared" si="6"/>
        <v>0</v>
      </c>
      <c r="AA26" s="105">
        <f t="shared" si="6"/>
        <v>0</v>
      </c>
      <c r="AB26" s="105">
        <f t="shared" si="6"/>
        <v>0</v>
      </c>
      <c r="AC26" s="105">
        <f t="shared" si="6"/>
        <v>0</v>
      </c>
      <c r="AD26" s="105">
        <f t="shared" si="6"/>
        <v>0</v>
      </c>
      <c r="AE26" s="105">
        <f t="shared" si="6"/>
        <v>0</v>
      </c>
      <c r="AF26" s="105">
        <f t="shared" si="6"/>
        <v>0</v>
      </c>
      <c r="AG26" s="105">
        <f t="shared" si="6"/>
        <v>0</v>
      </c>
      <c r="AH26" s="105">
        <f t="shared" ref="AH26:BB26" si="7">AH23+AH19+AH10</f>
        <v>0</v>
      </c>
      <c r="AI26" s="105">
        <f t="shared" si="7"/>
        <v>0</v>
      </c>
      <c r="AJ26" s="105">
        <f t="shared" si="7"/>
        <v>0</v>
      </c>
      <c r="AK26" s="105">
        <f t="shared" si="7"/>
        <v>0</v>
      </c>
      <c r="AL26" s="105">
        <f t="shared" si="7"/>
        <v>0</v>
      </c>
      <c r="AM26" s="105">
        <f t="shared" si="7"/>
        <v>0</v>
      </c>
      <c r="AN26" s="105">
        <f t="shared" si="7"/>
        <v>0</v>
      </c>
      <c r="AO26" s="105">
        <f t="shared" si="7"/>
        <v>0</v>
      </c>
      <c r="AP26" s="105">
        <f t="shared" si="7"/>
        <v>0</v>
      </c>
      <c r="AQ26" s="105">
        <f t="shared" si="7"/>
        <v>0</v>
      </c>
      <c r="AR26" s="105">
        <f t="shared" si="7"/>
        <v>0</v>
      </c>
      <c r="AS26" s="105">
        <f t="shared" si="7"/>
        <v>0</v>
      </c>
      <c r="AT26" s="105">
        <f t="shared" si="7"/>
        <v>0</v>
      </c>
      <c r="AU26" s="105">
        <f t="shared" si="7"/>
        <v>0</v>
      </c>
      <c r="AV26" s="105">
        <f t="shared" si="7"/>
        <v>0</v>
      </c>
      <c r="AW26" s="105">
        <f t="shared" si="7"/>
        <v>0</v>
      </c>
      <c r="AX26" s="105">
        <f t="shared" si="7"/>
        <v>0</v>
      </c>
      <c r="AY26" s="105">
        <f t="shared" si="7"/>
        <v>0</v>
      </c>
      <c r="AZ26" s="105">
        <f t="shared" si="7"/>
        <v>0</v>
      </c>
      <c r="BA26" s="105">
        <f t="shared" si="7"/>
        <v>0</v>
      </c>
      <c r="BB26" s="105">
        <f t="shared" si="7"/>
        <v>0</v>
      </c>
      <c r="BC26" s="57"/>
      <c r="BD26" s="57"/>
      <c r="BE26" s="57"/>
      <c r="BF26" s="57"/>
      <c r="BG26" s="57"/>
      <c r="BH26" s="57"/>
    </row>
    <row r="27" spans="1:60" x14ac:dyDescent="0.25">
      <c r="A27" s="35"/>
      <c r="B27" s="35"/>
      <c r="C27" s="35"/>
      <c r="D27" s="35"/>
      <c r="E27" s="35"/>
      <c r="F27" s="35"/>
      <c r="G27" s="35"/>
      <c r="H27" s="35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</row>
    <row r="28" spans="1:60" x14ac:dyDescent="0.25">
      <c r="A28" s="99"/>
      <c r="B28" s="99"/>
      <c r="C28" s="99"/>
      <c r="D28" s="99"/>
      <c r="E28" s="99"/>
      <c r="F28" s="99"/>
      <c r="G28" s="99"/>
      <c r="H28" s="9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x14ac:dyDescent="0.25">
      <c r="A29" s="276" t="s">
        <v>86</v>
      </c>
      <c r="B29" s="276"/>
      <c r="C29" s="100"/>
      <c r="D29" s="100"/>
      <c r="E29" s="101" t="s">
        <v>87</v>
      </c>
      <c r="F29" s="101" t="s">
        <v>87</v>
      </c>
      <c r="G29" s="101" t="s">
        <v>87</v>
      </c>
      <c r="H29" s="101" t="s">
        <v>87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x14ac:dyDescent="0.25">
      <c r="A30" s="100"/>
      <c r="B30" s="100"/>
      <c r="C30" s="100"/>
      <c r="D30" s="100"/>
      <c r="E30" s="278" t="s">
        <v>88</v>
      </c>
      <c r="F30" s="278"/>
      <c r="G30" s="278"/>
      <c r="H30" s="278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x14ac:dyDescent="0.25">
      <c r="A31" s="277" t="s">
        <v>87</v>
      </c>
      <c r="B31" s="277"/>
      <c r="C31" s="277"/>
      <c r="D31" s="277"/>
      <c r="E31" s="277"/>
      <c r="F31" s="277"/>
      <c r="G31" s="277"/>
      <c r="H31" s="277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x14ac:dyDescent="0.25">
      <c r="A32" s="278" t="s">
        <v>89</v>
      </c>
      <c r="B32" s="278"/>
      <c r="C32" s="278"/>
      <c r="D32" s="278"/>
      <c r="E32" s="278"/>
      <c r="F32" s="278"/>
      <c r="G32" s="109"/>
      <c r="H32" s="10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x14ac:dyDescent="0.25">
      <c r="A33" s="102"/>
      <c r="B33" s="102"/>
      <c r="C33" s="102"/>
      <c r="D33" s="102"/>
      <c r="E33" s="102"/>
      <c r="F33" s="102"/>
      <c r="G33" s="102"/>
      <c r="H33" s="102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x14ac:dyDescent="0.25">
      <c r="A34" s="102"/>
      <c r="B34" s="102"/>
      <c r="C34" s="102"/>
      <c r="D34" s="102"/>
      <c r="E34" s="102"/>
      <c r="F34" s="102"/>
      <c r="G34" s="102"/>
      <c r="H34" s="102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x14ac:dyDescent="0.25">
      <c r="A35" s="102"/>
      <c r="B35" s="102"/>
      <c r="C35" s="102"/>
      <c r="D35" s="102"/>
      <c r="E35" s="102"/>
      <c r="F35" s="102"/>
      <c r="G35" s="102"/>
      <c r="H35" s="102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 x14ac:dyDescent="0.25">
      <c r="A36" s="1"/>
      <c r="B36" s="1"/>
      <c r="C36" s="1"/>
      <c r="D36" s="1"/>
      <c r="E36" s="1"/>
      <c r="F36" s="1"/>
      <c r="G36" s="1"/>
      <c r="H36" s="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1:60" x14ac:dyDescent="0.25">
      <c r="A37" s="1"/>
      <c r="B37" s="1"/>
      <c r="C37" s="1"/>
      <c r="D37" s="1"/>
      <c r="E37" s="1"/>
      <c r="F37" s="1"/>
      <c r="G37" s="1"/>
      <c r="H37" s="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</sheetData>
  <mergeCells count="65">
    <mergeCell ref="A1:O1"/>
    <mergeCell ref="AX1:AX2"/>
    <mergeCell ref="AY1:AY2"/>
    <mergeCell ref="AZ1:AZ2"/>
    <mergeCell ref="A2:M2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BD3:BD8"/>
    <mergeCell ref="BE3:BE8"/>
    <mergeCell ref="BF3:BF8"/>
    <mergeCell ref="BG3:BG8"/>
    <mergeCell ref="BH3:BH8"/>
    <mergeCell ref="AC6:AC8"/>
    <mergeCell ref="AD6:AD8"/>
    <mergeCell ref="I6:I8"/>
    <mergeCell ref="J6:J8"/>
    <mergeCell ref="K6:K8"/>
    <mergeCell ref="L6:N6"/>
    <mergeCell ref="O6:Q6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29:B29"/>
    <mergeCell ref="E30:H30"/>
    <mergeCell ref="A31:H31"/>
    <mergeCell ref="A32:F32"/>
    <mergeCell ref="AX6:BA7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</mergeCells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9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36.5703125" customWidth="1"/>
    <col min="2" max="2" width="12" customWidth="1"/>
    <col min="3" max="53" width="12.5703125" bestFit="1"/>
    <col min="54" max="54" width="16" customWidth="1"/>
    <col min="55" max="60" width="16.7109375" customWidth="1"/>
  </cols>
  <sheetData>
    <row r="1" spans="1:60" ht="22.9" customHeight="1" x14ac:dyDescent="0.25">
      <c r="A1" s="259" t="s">
        <v>244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261"/>
      <c r="AY1" s="261"/>
      <c r="AZ1" s="261"/>
      <c r="BA1" s="3"/>
      <c r="BB1" s="3"/>
      <c r="BC1" s="4"/>
      <c r="BD1" s="4"/>
      <c r="BE1" s="4"/>
      <c r="BF1" s="4"/>
      <c r="BG1" s="4"/>
      <c r="BH1" s="4"/>
    </row>
    <row r="2" spans="1:60" ht="26.45" customHeight="1" x14ac:dyDescent="0.25">
      <c r="A2" s="263" t="s">
        <v>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62"/>
      <c r="AY2" s="262"/>
      <c r="AZ2" s="262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237" t="s">
        <v>2</v>
      </c>
      <c r="B3" s="239" t="s">
        <v>3</v>
      </c>
      <c r="C3" s="241" t="s">
        <v>4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3"/>
      <c r="AB3" s="244" t="s">
        <v>5</v>
      </c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6"/>
      <c r="BB3" s="8"/>
      <c r="BC3" s="235" t="s">
        <v>6</v>
      </c>
      <c r="BD3" s="235" t="s">
        <v>7</v>
      </c>
      <c r="BE3" s="235" t="s">
        <v>8</v>
      </c>
      <c r="BF3" s="235" t="s">
        <v>9</v>
      </c>
      <c r="BG3" s="235" t="s">
        <v>10</v>
      </c>
      <c r="BH3" s="235" t="s">
        <v>11</v>
      </c>
    </row>
    <row r="4" spans="1:60" ht="15.75" x14ac:dyDescent="0.25">
      <c r="A4" s="238"/>
      <c r="B4" s="240"/>
      <c r="C4" s="247" t="s">
        <v>12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9"/>
      <c r="AB4" s="250" t="s">
        <v>13</v>
      </c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2"/>
      <c r="BB4" s="10"/>
      <c r="BC4" s="236"/>
      <c r="BD4" s="236"/>
      <c r="BE4" s="236"/>
      <c r="BF4" s="236"/>
      <c r="BG4" s="236"/>
      <c r="BH4" s="236"/>
    </row>
    <row r="5" spans="1:60" x14ac:dyDescent="0.25">
      <c r="A5" s="238"/>
      <c r="B5" s="240"/>
      <c r="C5" s="224" t="s">
        <v>14</v>
      </c>
      <c r="D5" s="11"/>
      <c r="E5" s="253" t="s">
        <v>15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5"/>
      <c r="AB5" s="221" t="s">
        <v>16</v>
      </c>
      <c r="AC5" s="256" t="s">
        <v>17</v>
      </c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8"/>
      <c r="BB5" s="13"/>
      <c r="BC5" s="236"/>
      <c r="BD5" s="236"/>
      <c r="BE5" s="236"/>
      <c r="BF5" s="236"/>
      <c r="BG5" s="236"/>
      <c r="BH5" s="236"/>
    </row>
    <row r="6" spans="1:60" ht="24.6" customHeight="1" x14ac:dyDescent="0.25">
      <c r="A6" s="238"/>
      <c r="B6" s="240"/>
      <c r="C6" s="233"/>
      <c r="D6" s="224" t="s">
        <v>18</v>
      </c>
      <c r="E6" s="224" t="s">
        <v>19</v>
      </c>
      <c r="F6" s="224" t="s">
        <v>20</v>
      </c>
      <c r="G6" s="224" t="s">
        <v>21</v>
      </c>
      <c r="H6" s="224" t="s">
        <v>22</v>
      </c>
      <c r="I6" s="224" t="s">
        <v>23</v>
      </c>
      <c r="J6" s="224" t="s">
        <v>24</v>
      </c>
      <c r="K6" s="224" t="s">
        <v>25</v>
      </c>
      <c r="L6" s="226" t="s">
        <v>26</v>
      </c>
      <c r="M6" s="234"/>
      <c r="N6" s="227"/>
      <c r="O6" s="226" t="s">
        <v>27</v>
      </c>
      <c r="P6" s="234"/>
      <c r="Q6" s="227"/>
      <c r="R6" s="224" t="s">
        <v>28</v>
      </c>
      <c r="S6" s="224" t="s">
        <v>29</v>
      </c>
      <c r="T6" s="226" t="s">
        <v>30</v>
      </c>
      <c r="U6" s="234"/>
      <c r="V6" s="234"/>
      <c r="W6" s="234"/>
      <c r="X6" s="234"/>
      <c r="Y6" s="234"/>
      <c r="Z6" s="234"/>
      <c r="AA6" s="227"/>
      <c r="AB6" s="219"/>
      <c r="AC6" s="221" t="s">
        <v>31</v>
      </c>
      <c r="AD6" s="221" t="s">
        <v>32</v>
      </c>
      <c r="AE6" s="221" t="s">
        <v>33</v>
      </c>
      <c r="AF6" s="221" t="s">
        <v>28</v>
      </c>
      <c r="AG6" s="221" t="s">
        <v>34</v>
      </c>
      <c r="AH6" s="228" t="s">
        <v>30</v>
      </c>
      <c r="AI6" s="230"/>
      <c r="AJ6" s="230"/>
      <c r="AK6" s="230"/>
      <c r="AL6" s="230"/>
      <c r="AM6" s="230"/>
      <c r="AN6" s="230"/>
      <c r="AO6" s="229"/>
      <c r="AP6" s="228" t="s">
        <v>35</v>
      </c>
      <c r="AQ6" s="230"/>
      <c r="AR6" s="230"/>
      <c r="AS6" s="230"/>
      <c r="AT6" s="230"/>
      <c r="AU6" s="230"/>
      <c r="AV6" s="230"/>
      <c r="AW6" s="229"/>
      <c r="AX6" s="216" t="s">
        <v>91</v>
      </c>
      <c r="AY6" s="217"/>
      <c r="AZ6" s="217"/>
      <c r="BA6" s="218"/>
      <c r="BB6" s="221" t="s">
        <v>37</v>
      </c>
      <c r="BC6" s="236"/>
      <c r="BD6" s="236"/>
      <c r="BE6" s="236"/>
      <c r="BF6" s="236"/>
      <c r="BG6" s="236"/>
      <c r="BH6" s="236"/>
    </row>
    <row r="7" spans="1:60" ht="19.899999999999999" customHeight="1" x14ac:dyDescent="0.25">
      <c r="A7" s="238"/>
      <c r="B7" s="240"/>
      <c r="C7" s="233"/>
      <c r="D7" s="233"/>
      <c r="E7" s="225"/>
      <c r="F7" s="225"/>
      <c r="G7" s="225"/>
      <c r="H7" s="225"/>
      <c r="I7" s="225"/>
      <c r="J7" s="225"/>
      <c r="K7" s="225"/>
      <c r="L7" s="224" t="s">
        <v>38</v>
      </c>
      <c r="M7" s="224" t="s">
        <v>39</v>
      </c>
      <c r="N7" s="224" t="s">
        <v>40</v>
      </c>
      <c r="O7" s="224" t="s">
        <v>41</v>
      </c>
      <c r="P7" s="224" t="s">
        <v>32</v>
      </c>
      <c r="Q7" s="224" t="s">
        <v>42</v>
      </c>
      <c r="R7" s="231"/>
      <c r="S7" s="233"/>
      <c r="T7" s="226" t="s">
        <v>43</v>
      </c>
      <c r="U7" s="227"/>
      <c r="V7" s="226" t="s">
        <v>44</v>
      </c>
      <c r="W7" s="227"/>
      <c r="X7" s="226" t="s">
        <v>45</v>
      </c>
      <c r="Y7" s="227"/>
      <c r="Z7" s="226" t="s">
        <v>46</v>
      </c>
      <c r="AA7" s="227"/>
      <c r="AB7" s="219"/>
      <c r="AC7" s="222"/>
      <c r="AD7" s="222"/>
      <c r="AE7" s="222"/>
      <c r="AF7" s="222"/>
      <c r="AG7" s="222"/>
      <c r="AH7" s="228" t="s">
        <v>43</v>
      </c>
      <c r="AI7" s="229"/>
      <c r="AJ7" s="228" t="s">
        <v>44</v>
      </c>
      <c r="AK7" s="229"/>
      <c r="AL7" s="228" t="s">
        <v>45</v>
      </c>
      <c r="AM7" s="229"/>
      <c r="AN7" s="228" t="s">
        <v>46</v>
      </c>
      <c r="AO7" s="229"/>
      <c r="AP7" s="228" t="s">
        <v>43</v>
      </c>
      <c r="AQ7" s="229"/>
      <c r="AR7" s="228" t="s">
        <v>44</v>
      </c>
      <c r="AS7" s="229"/>
      <c r="AT7" s="228" t="s">
        <v>45</v>
      </c>
      <c r="AU7" s="229"/>
      <c r="AV7" s="228" t="s">
        <v>46</v>
      </c>
      <c r="AW7" s="229"/>
      <c r="AX7" s="219"/>
      <c r="AY7" s="220"/>
      <c r="AZ7" s="220"/>
      <c r="BA7" s="220"/>
      <c r="BB7" s="222"/>
      <c r="BC7" s="236"/>
      <c r="BD7" s="236"/>
      <c r="BE7" s="236"/>
      <c r="BF7" s="236"/>
      <c r="BG7" s="236"/>
      <c r="BH7" s="236"/>
    </row>
    <row r="8" spans="1:60" ht="98.45" customHeight="1" x14ac:dyDescent="0.25">
      <c r="A8" s="238"/>
      <c r="B8" s="240"/>
      <c r="C8" s="233"/>
      <c r="D8" s="233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32"/>
      <c r="S8" s="233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219"/>
      <c r="AC8" s="223"/>
      <c r="AD8" s="223"/>
      <c r="AE8" s="223"/>
      <c r="AF8" s="223"/>
      <c r="AG8" s="223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223"/>
      <c r="BC8" s="236"/>
      <c r="BD8" s="236"/>
      <c r="BE8" s="236"/>
      <c r="BF8" s="236"/>
      <c r="BG8" s="236"/>
      <c r="BH8" s="236"/>
    </row>
    <row r="9" spans="1:60" x14ac:dyDescent="0.2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18.75" x14ac:dyDescent="0.3">
      <c r="A10" s="114" t="s">
        <v>69</v>
      </c>
      <c r="B10" s="61">
        <f t="shared" ref="B10:AG10" si="0">B11+B12+B13+B14+B15+B16+B17+B18+B19+B20+B21+B22+B23+B24+B25</f>
        <v>0</v>
      </c>
      <c r="C10" s="61">
        <f t="shared" si="0"/>
        <v>0</v>
      </c>
      <c r="D10" s="61">
        <f t="shared" si="0"/>
        <v>0</v>
      </c>
      <c r="E10" s="61">
        <f t="shared" si="0"/>
        <v>0</v>
      </c>
      <c r="F10" s="61">
        <f t="shared" si="0"/>
        <v>0</v>
      </c>
      <c r="G10" s="61">
        <f t="shared" si="0"/>
        <v>0</v>
      </c>
      <c r="H10" s="61">
        <f t="shared" si="0"/>
        <v>0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1">
        <f t="shared" si="0"/>
        <v>0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0</v>
      </c>
      <c r="Q10" s="61">
        <f t="shared" si="0"/>
        <v>0</v>
      </c>
      <c r="R10" s="61">
        <f t="shared" si="0"/>
        <v>0</v>
      </c>
      <c r="S10" s="61">
        <f t="shared" si="0"/>
        <v>0</v>
      </c>
      <c r="T10" s="61">
        <f t="shared" si="0"/>
        <v>0</v>
      </c>
      <c r="U10" s="61">
        <f t="shared" si="0"/>
        <v>0</v>
      </c>
      <c r="V10" s="61">
        <f t="shared" si="0"/>
        <v>0</v>
      </c>
      <c r="W10" s="61">
        <f t="shared" si="0"/>
        <v>0</v>
      </c>
      <c r="X10" s="61">
        <f t="shared" si="0"/>
        <v>0</v>
      </c>
      <c r="Y10" s="61">
        <f t="shared" si="0"/>
        <v>0</v>
      </c>
      <c r="Z10" s="61">
        <f t="shared" si="0"/>
        <v>0</v>
      </c>
      <c r="AA10" s="61">
        <f t="shared" si="0"/>
        <v>0</v>
      </c>
      <c r="AB10" s="61">
        <f t="shared" si="0"/>
        <v>0</v>
      </c>
      <c r="AC10" s="61">
        <f t="shared" si="0"/>
        <v>0</v>
      </c>
      <c r="AD10" s="61">
        <f t="shared" si="0"/>
        <v>0</v>
      </c>
      <c r="AE10" s="61">
        <f t="shared" si="0"/>
        <v>0</v>
      </c>
      <c r="AF10" s="61">
        <f t="shared" si="0"/>
        <v>0</v>
      </c>
      <c r="AG10" s="61">
        <f t="shared" si="0"/>
        <v>0</v>
      </c>
      <c r="AH10" s="61">
        <f t="shared" ref="AH10:BB10" si="1">AH11+AH12+AH13+AH14+AH15+AH16+AH17+AH18+AH19+AH20+AH21+AH22+AH23+AH24+AH25</f>
        <v>0</v>
      </c>
      <c r="AI10" s="61">
        <f t="shared" si="1"/>
        <v>0</v>
      </c>
      <c r="AJ10" s="61">
        <f t="shared" si="1"/>
        <v>0</v>
      </c>
      <c r="AK10" s="61">
        <f t="shared" si="1"/>
        <v>0</v>
      </c>
      <c r="AL10" s="61">
        <f t="shared" si="1"/>
        <v>0</v>
      </c>
      <c r="AM10" s="61">
        <f t="shared" si="1"/>
        <v>0</v>
      </c>
      <c r="AN10" s="61">
        <f t="shared" si="1"/>
        <v>0</v>
      </c>
      <c r="AO10" s="61">
        <f t="shared" si="1"/>
        <v>0</v>
      </c>
      <c r="AP10" s="61">
        <f t="shared" si="1"/>
        <v>0</v>
      </c>
      <c r="AQ10" s="61">
        <f t="shared" si="1"/>
        <v>0</v>
      </c>
      <c r="AR10" s="61">
        <f t="shared" si="1"/>
        <v>0</v>
      </c>
      <c r="AS10" s="61">
        <f t="shared" si="1"/>
        <v>0</v>
      </c>
      <c r="AT10" s="61">
        <f t="shared" si="1"/>
        <v>0</v>
      </c>
      <c r="AU10" s="61">
        <f t="shared" si="1"/>
        <v>0</v>
      </c>
      <c r="AV10" s="61">
        <f t="shared" si="1"/>
        <v>0</v>
      </c>
      <c r="AW10" s="61">
        <f t="shared" si="1"/>
        <v>0</v>
      </c>
      <c r="AX10" s="61">
        <f t="shared" si="1"/>
        <v>0</v>
      </c>
      <c r="AY10" s="61">
        <f t="shared" si="1"/>
        <v>0</v>
      </c>
      <c r="AZ10" s="61">
        <f t="shared" si="1"/>
        <v>0</v>
      </c>
      <c r="BA10" s="61">
        <f t="shared" si="1"/>
        <v>0</v>
      </c>
      <c r="BB10" s="61">
        <f t="shared" si="1"/>
        <v>0</v>
      </c>
      <c r="BC10" s="49"/>
      <c r="BD10" s="49"/>
      <c r="BE10" s="49"/>
      <c r="BF10" s="49"/>
      <c r="BG10" s="49"/>
      <c r="BH10" s="49"/>
    </row>
    <row r="11" spans="1:60" x14ac:dyDescent="0.25">
      <c r="A11" s="110" t="s">
        <v>245</v>
      </c>
      <c r="B11" s="80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6"/>
      <c r="BD11" s="66"/>
      <c r="BE11" s="66"/>
      <c r="BF11" s="66"/>
      <c r="BG11" s="66"/>
      <c r="BH11" s="66"/>
    </row>
    <row r="12" spans="1:60" ht="30" x14ac:dyDescent="0.25">
      <c r="A12" s="110" t="s">
        <v>246</v>
      </c>
      <c r="B12" s="80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6"/>
      <c r="BD12" s="66"/>
      <c r="BE12" s="66"/>
      <c r="BF12" s="66"/>
      <c r="BG12" s="66"/>
      <c r="BH12" s="66"/>
    </row>
    <row r="13" spans="1:60" x14ac:dyDescent="0.25">
      <c r="A13" s="110" t="s">
        <v>247</v>
      </c>
      <c r="B13" s="81"/>
      <c r="C13" s="68"/>
      <c r="D13" s="68"/>
      <c r="E13" s="68"/>
      <c r="F13" s="68"/>
      <c r="G13" s="68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6"/>
      <c r="BD13" s="66"/>
      <c r="BE13" s="66"/>
      <c r="BF13" s="66"/>
      <c r="BG13" s="66"/>
      <c r="BH13" s="66"/>
    </row>
    <row r="14" spans="1:60" x14ac:dyDescent="0.25">
      <c r="A14" s="110" t="s">
        <v>248</v>
      </c>
      <c r="B14" s="82"/>
      <c r="C14" s="71"/>
      <c r="D14" s="71"/>
      <c r="E14" s="71"/>
      <c r="F14" s="71"/>
      <c r="G14" s="71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  <c r="BD14" s="66"/>
      <c r="BE14" s="66"/>
      <c r="BF14" s="66"/>
      <c r="BG14" s="66"/>
      <c r="BH14" s="66"/>
    </row>
    <row r="15" spans="1:60" x14ac:dyDescent="0.25">
      <c r="A15" s="110" t="s">
        <v>249</v>
      </c>
      <c r="B15" s="81"/>
      <c r="C15" s="68"/>
      <c r="D15" s="68"/>
      <c r="E15" s="68"/>
      <c r="F15" s="68"/>
      <c r="G15" s="68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66"/>
      <c r="BE15" s="66"/>
      <c r="BF15" s="66"/>
      <c r="BG15" s="66"/>
      <c r="BH15" s="66"/>
    </row>
    <row r="16" spans="1:60" x14ac:dyDescent="0.25">
      <c r="A16" s="110" t="s">
        <v>250</v>
      </c>
      <c r="B16" s="82"/>
      <c r="C16" s="71"/>
      <c r="D16" s="71"/>
      <c r="E16" s="71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6"/>
      <c r="BD16" s="66"/>
      <c r="BE16" s="66"/>
      <c r="BF16" s="66"/>
      <c r="BG16" s="66"/>
      <c r="BH16" s="66"/>
    </row>
    <row r="17" spans="1:60" x14ac:dyDescent="0.25">
      <c r="A17" s="110" t="s">
        <v>251</v>
      </c>
      <c r="B17" s="82"/>
      <c r="C17" s="71"/>
      <c r="D17" s="71"/>
      <c r="E17" s="71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6"/>
      <c r="BD17" s="66"/>
      <c r="BE17" s="66"/>
      <c r="BF17" s="66"/>
      <c r="BG17" s="66"/>
      <c r="BH17" s="66"/>
    </row>
    <row r="18" spans="1:60" x14ac:dyDescent="0.25">
      <c r="A18" s="110" t="s">
        <v>252</v>
      </c>
      <c r="B18" s="82"/>
      <c r="C18" s="71"/>
      <c r="D18" s="71"/>
      <c r="E18" s="71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6"/>
      <c r="BD18" s="66"/>
      <c r="BE18" s="66"/>
      <c r="BF18" s="66"/>
      <c r="BG18" s="66"/>
      <c r="BH18" s="66"/>
    </row>
    <row r="19" spans="1:60" x14ac:dyDescent="0.25">
      <c r="A19" s="110" t="s">
        <v>253</v>
      </c>
      <c r="B19" s="82"/>
      <c r="C19" s="71"/>
      <c r="D19" s="71"/>
      <c r="E19" s="71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6"/>
      <c r="BD19" s="66"/>
      <c r="BE19" s="66"/>
      <c r="BF19" s="66"/>
      <c r="BG19" s="66"/>
      <c r="BH19" s="66"/>
    </row>
    <row r="20" spans="1:60" ht="30" x14ac:dyDescent="0.25">
      <c r="A20" s="110" t="s">
        <v>254</v>
      </c>
      <c r="B20" s="82"/>
      <c r="C20" s="71"/>
      <c r="D20" s="71"/>
      <c r="E20" s="71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6"/>
      <c r="BD20" s="66"/>
      <c r="BE20" s="66"/>
      <c r="BF20" s="66"/>
      <c r="BG20" s="66"/>
      <c r="BH20" s="66"/>
    </row>
    <row r="21" spans="1:60" x14ac:dyDescent="0.25">
      <c r="A21" s="110" t="s">
        <v>255</v>
      </c>
      <c r="B21" s="82"/>
      <c r="C21" s="71"/>
      <c r="D21" s="71"/>
      <c r="E21" s="71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6"/>
      <c r="BD21" s="66"/>
      <c r="BE21" s="66"/>
      <c r="BF21" s="66"/>
      <c r="BG21" s="66"/>
      <c r="BH21" s="66"/>
    </row>
    <row r="22" spans="1:60" x14ac:dyDescent="0.25">
      <c r="A22" s="110" t="s">
        <v>256</v>
      </c>
      <c r="B22" s="82"/>
      <c r="C22" s="71"/>
      <c r="D22" s="71"/>
      <c r="E22" s="71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6"/>
      <c r="BD22" s="66"/>
      <c r="BE22" s="66"/>
      <c r="BF22" s="66"/>
      <c r="BG22" s="66"/>
      <c r="BH22" s="66"/>
    </row>
    <row r="23" spans="1:60" x14ac:dyDescent="0.25">
      <c r="A23" s="110" t="s">
        <v>257</v>
      </c>
      <c r="B23" s="82"/>
      <c r="C23" s="71"/>
      <c r="D23" s="71"/>
      <c r="E23" s="71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6"/>
      <c r="BD23" s="66"/>
      <c r="BE23" s="66"/>
      <c r="BF23" s="66"/>
      <c r="BG23" s="66"/>
      <c r="BH23" s="66"/>
    </row>
    <row r="24" spans="1:60" x14ac:dyDescent="0.25">
      <c r="A24" s="110" t="s">
        <v>258</v>
      </c>
      <c r="B24" s="82"/>
      <c r="C24" s="71"/>
      <c r="D24" s="71"/>
      <c r="E24" s="71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6"/>
      <c r="BD24" s="66"/>
      <c r="BE24" s="66"/>
      <c r="BF24" s="66"/>
      <c r="BG24" s="66"/>
      <c r="BH24" s="66"/>
    </row>
    <row r="25" spans="1:60" x14ac:dyDescent="0.25">
      <c r="A25" s="110" t="s">
        <v>259</v>
      </c>
      <c r="B25" s="82"/>
      <c r="C25" s="71"/>
      <c r="D25" s="71"/>
      <c r="E25" s="71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6"/>
      <c r="BD25" s="66"/>
      <c r="BE25" s="66"/>
      <c r="BF25" s="66"/>
      <c r="BG25" s="66"/>
      <c r="BH25" s="66"/>
    </row>
    <row r="26" spans="1:60" ht="18.75" x14ac:dyDescent="0.3">
      <c r="A26" s="111" t="s">
        <v>77</v>
      </c>
      <c r="B26" s="105">
        <f t="shared" ref="B26:AG26" si="2">B27+B28+B29+B30+B31+B32</f>
        <v>0</v>
      </c>
      <c r="C26" s="105">
        <f t="shared" si="2"/>
        <v>0</v>
      </c>
      <c r="D26" s="105">
        <f t="shared" si="2"/>
        <v>0</v>
      </c>
      <c r="E26" s="105">
        <f t="shared" si="2"/>
        <v>0</v>
      </c>
      <c r="F26" s="105">
        <f t="shared" si="2"/>
        <v>0</v>
      </c>
      <c r="G26" s="105">
        <f t="shared" si="2"/>
        <v>0</v>
      </c>
      <c r="H26" s="105">
        <f t="shared" si="2"/>
        <v>0</v>
      </c>
      <c r="I26" s="105">
        <f t="shared" si="2"/>
        <v>0</v>
      </c>
      <c r="J26" s="105">
        <f t="shared" si="2"/>
        <v>0</v>
      </c>
      <c r="K26" s="105">
        <f t="shared" si="2"/>
        <v>0</v>
      </c>
      <c r="L26" s="105">
        <f t="shared" si="2"/>
        <v>0</v>
      </c>
      <c r="M26" s="105">
        <f t="shared" si="2"/>
        <v>0</v>
      </c>
      <c r="N26" s="105">
        <f t="shared" si="2"/>
        <v>0</v>
      </c>
      <c r="O26" s="105">
        <f t="shared" si="2"/>
        <v>0</v>
      </c>
      <c r="P26" s="105">
        <f t="shared" si="2"/>
        <v>0</v>
      </c>
      <c r="Q26" s="105">
        <f t="shared" si="2"/>
        <v>0</v>
      </c>
      <c r="R26" s="105">
        <f t="shared" si="2"/>
        <v>0</v>
      </c>
      <c r="S26" s="105">
        <f t="shared" si="2"/>
        <v>0</v>
      </c>
      <c r="T26" s="105">
        <f t="shared" si="2"/>
        <v>0</v>
      </c>
      <c r="U26" s="105">
        <f t="shared" si="2"/>
        <v>0</v>
      </c>
      <c r="V26" s="105">
        <f t="shared" si="2"/>
        <v>0</v>
      </c>
      <c r="W26" s="105">
        <f t="shared" si="2"/>
        <v>0</v>
      </c>
      <c r="X26" s="105">
        <f t="shared" si="2"/>
        <v>0</v>
      </c>
      <c r="Y26" s="105">
        <f t="shared" si="2"/>
        <v>0</v>
      </c>
      <c r="Z26" s="105">
        <f t="shared" si="2"/>
        <v>0</v>
      </c>
      <c r="AA26" s="105">
        <f t="shared" si="2"/>
        <v>0</v>
      </c>
      <c r="AB26" s="105">
        <f t="shared" si="2"/>
        <v>0</v>
      </c>
      <c r="AC26" s="105">
        <f t="shared" si="2"/>
        <v>0</v>
      </c>
      <c r="AD26" s="105">
        <f t="shared" si="2"/>
        <v>0</v>
      </c>
      <c r="AE26" s="105">
        <f t="shared" si="2"/>
        <v>0</v>
      </c>
      <c r="AF26" s="105">
        <f t="shared" si="2"/>
        <v>0</v>
      </c>
      <c r="AG26" s="105">
        <f t="shared" si="2"/>
        <v>0</v>
      </c>
      <c r="AH26" s="105">
        <f t="shared" ref="AH26:BB26" si="3">AH27+AH28+AH29+AH30+AH31+AH32</f>
        <v>0</v>
      </c>
      <c r="AI26" s="105">
        <f t="shared" si="3"/>
        <v>0</v>
      </c>
      <c r="AJ26" s="105">
        <f t="shared" si="3"/>
        <v>0</v>
      </c>
      <c r="AK26" s="105">
        <f t="shared" si="3"/>
        <v>0</v>
      </c>
      <c r="AL26" s="105">
        <f t="shared" si="3"/>
        <v>0</v>
      </c>
      <c r="AM26" s="105">
        <f t="shared" si="3"/>
        <v>0</v>
      </c>
      <c r="AN26" s="105">
        <f t="shared" si="3"/>
        <v>0</v>
      </c>
      <c r="AO26" s="105">
        <f t="shared" si="3"/>
        <v>0</v>
      </c>
      <c r="AP26" s="105">
        <f t="shared" si="3"/>
        <v>0</v>
      </c>
      <c r="AQ26" s="105">
        <f t="shared" si="3"/>
        <v>0</v>
      </c>
      <c r="AR26" s="105">
        <f t="shared" si="3"/>
        <v>0</v>
      </c>
      <c r="AS26" s="105">
        <f t="shared" si="3"/>
        <v>0</v>
      </c>
      <c r="AT26" s="105">
        <f t="shared" si="3"/>
        <v>0</v>
      </c>
      <c r="AU26" s="105">
        <f t="shared" si="3"/>
        <v>0</v>
      </c>
      <c r="AV26" s="105">
        <f t="shared" si="3"/>
        <v>0</v>
      </c>
      <c r="AW26" s="105">
        <f t="shared" si="3"/>
        <v>0</v>
      </c>
      <c r="AX26" s="105">
        <f t="shared" si="3"/>
        <v>0</v>
      </c>
      <c r="AY26" s="105">
        <f t="shared" si="3"/>
        <v>0</v>
      </c>
      <c r="AZ26" s="105">
        <f t="shared" si="3"/>
        <v>0</v>
      </c>
      <c r="BA26" s="105">
        <f t="shared" si="3"/>
        <v>0</v>
      </c>
      <c r="BB26" s="105">
        <f t="shared" si="3"/>
        <v>0</v>
      </c>
      <c r="BC26" s="57"/>
      <c r="BD26" s="57"/>
      <c r="BE26" s="57"/>
      <c r="BF26" s="57"/>
      <c r="BG26" s="57"/>
      <c r="BH26" s="57"/>
    </row>
    <row r="27" spans="1:60" x14ac:dyDescent="0.25">
      <c r="A27" s="93" t="s">
        <v>260</v>
      </c>
      <c r="B27" s="106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66"/>
      <c r="BD27" s="66"/>
      <c r="BE27" s="66"/>
      <c r="BF27" s="66"/>
      <c r="BG27" s="66"/>
      <c r="BH27" s="66"/>
    </row>
    <row r="28" spans="1:60" x14ac:dyDescent="0.25">
      <c r="A28" s="93" t="s">
        <v>261</v>
      </c>
      <c r="B28" s="106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66"/>
      <c r="BD28" s="66"/>
      <c r="BE28" s="66"/>
      <c r="BF28" s="66"/>
      <c r="BG28" s="66"/>
      <c r="BH28" s="66"/>
    </row>
    <row r="29" spans="1:60" x14ac:dyDescent="0.25">
      <c r="A29" s="93" t="s">
        <v>262</v>
      </c>
      <c r="B29" s="106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66"/>
      <c r="BD29" s="66"/>
      <c r="BE29" s="66"/>
      <c r="BF29" s="66"/>
      <c r="BG29" s="66"/>
      <c r="BH29" s="66"/>
    </row>
    <row r="30" spans="1:60" x14ac:dyDescent="0.25">
      <c r="A30" s="93" t="s">
        <v>263</v>
      </c>
      <c r="B30" s="106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66"/>
      <c r="BD30" s="66"/>
      <c r="BE30" s="66"/>
      <c r="BF30" s="66"/>
      <c r="BG30" s="66"/>
      <c r="BH30" s="66"/>
    </row>
    <row r="31" spans="1:60" x14ac:dyDescent="0.25">
      <c r="A31" s="93" t="s">
        <v>264</v>
      </c>
      <c r="B31" s="106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66"/>
      <c r="BD31" s="66"/>
      <c r="BE31" s="66"/>
      <c r="BF31" s="66"/>
      <c r="BG31" s="66"/>
      <c r="BH31" s="66"/>
    </row>
    <row r="32" spans="1:60" x14ac:dyDescent="0.25">
      <c r="A32" s="93" t="s">
        <v>265</v>
      </c>
      <c r="B32" s="106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66"/>
      <c r="BD32" s="66"/>
      <c r="BE32" s="66"/>
      <c r="BF32" s="66"/>
      <c r="BG32" s="66"/>
      <c r="BH32" s="66"/>
    </row>
    <row r="33" spans="1:60" ht="18.75" x14ac:dyDescent="0.3">
      <c r="A33" s="111" t="s">
        <v>82</v>
      </c>
      <c r="B33" s="105">
        <f t="shared" ref="B33:AG33" si="4">B34+B35+B36+B37</f>
        <v>0</v>
      </c>
      <c r="C33" s="105">
        <f t="shared" si="4"/>
        <v>0</v>
      </c>
      <c r="D33" s="105">
        <f t="shared" si="4"/>
        <v>0</v>
      </c>
      <c r="E33" s="105">
        <f t="shared" si="4"/>
        <v>0</v>
      </c>
      <c r="F33" s="105">
        <f t="shared" si="4"/>
        <v>0</v>
      </c>
      <c r="G33" s="105">
        <f t="shared" si="4"/>
        <v>0</v>
      </c>
      <c r="H33" s="105">
        <f t="shared" si="4"/>
        <v>0</v>
      </c>
      <c r="I33" s="105">
        <f t="shared" si="4"/>
        <v>0</v>
      </c>
      <c r="J33" s="105">
        <f t="shared" si="4"/>
        <v>0</v>
      </c>
      <c r="K33" s="105">
        <f t="shared" si="4"/>
        <v>0</v>
      </c>
      <c r="L33" s="105">
        <f t="shared" si="4"/>
        <v>0</v>
      </c>
      <c r="M33" s="105">
        <f t="shared" si="4"/>
        <v>0</v>
      </c>
      <c r="N33" s="105">
        <f t="shared" si="4"/>
        <v>0</v>
      </c>
      <c r="O33" s="105">
        <f t="shared" si="4"/>
        <v>0</v>
      </c>
      <c r="P33" s="105">
        <f t="shared" si="4"/>
        <v>0</v>
      </c>
      <c r="Q33" s="105">
        <f t="shared" si="4"/>
        <v>0</v>
      </c>
      <c r="R33" s="105">
        <f t="shared" si="4"/>
        <v>0</v>
      </c>
      <c r="S33" s="105">
        <f t="shared" si="4"/>
        <v>0</v>
      </c>
      <c r="T33" s="105">
        <f t="shared" si="4"/>
        <v>0</v>
      </c>
      <c r="U33" s="105">
        <f t="shared" si="4"/>
        <v>0</v>
      </c>
      <c r="V33" s="105">
        <f t="shared" si="4"/>
        <v>0</v>
      </c>
      <c r="W33" s="105">
        <f t="shared" si="4"/>
        <v>0</v>
      </c>
      <c r="X33" s="105">
        <f t="shared" si="4"/>
        <v>0</v>
      </c>
      <c r="Y33" s="105">
        <f t="shared" si="4"/>
        <v>0</v>
      </c>
      <c r="Z33" s="105">
        <f t="shared" si="4"/>
        <v>0</v>
      </c>
      <c r="AA33" s="105">
        <f t="shared" si="4"/>
        <v>0</v>
      </c>
      <c r="AB33" s="105">
        <f t="shared" si="4"/>
        <v>0</v>
      </c>
      <c r="AC33" s="105">
        <f t="shared" si="4"/>
        <v>0</v>
      </c>
      <c r="AD33" s="105">
        <f t="shared" si="4"/>
        <v>0</v>
      </c>
      <c r="AE33" s="105">
        <f t="shared" si="4"/>
        <v>0</v>
      </c>
      <c r="AF33" s="105">
        <f t="shared" si="4"/>
        <v>0</v>
      </c>
      <c r="AG33" s="105">
        <f t="shared" si="4"/>
        <v>0</v>
      </c>
      <c r="AH33" s="105">
        <f t="shared" ref="AH33:BB33" si="5">AH34+AH35+AH36+AH37</f>
        <v>0</v>
      </c>
      <c r="AI33" s="105">
        <f t="shared" si="5"/>
        <v>0</v>
      </c>
      <c r="AJ33" s="105">
        <f t="shared" si="5"/>
        <v>0</v>
      </c>
      <c r="AK33" s="105">
        <f t="shared" si="5"/>
        <v>0</v>
      </c>
      <c r="AL33" s="105">
        <f t="shared" si="5"/>
        <v>0</v>
      </c>
      <c r="AM33" s="105">
        <f t="shared" si="5"/>
        <v>0</v>
      </c>
      <c r="AN33" s="105">
        <f t="shared" si="5"/>
        <v>0</v>
      </c>
      <c r="AO33" s="105">
        <f t="shared" si="5"/>
        <v>0</v>
      </c>
      <c r="AP33" s="105">
        <f t="shared" si="5"/>
        <v>0</v>
      </c>
      <c r="AQ33" s="105">
        <f t="shared" si="5"/>
        <v>0</v>
      </c>
      <c r="AR33" s="105">
        <f t="shared" si="5"/>
        <v>0</v>
      </c>
      <c r="AS33" s="105">
        <f t="shared" si="5"/>
        <v>0</v>
      </c>
      <c r="AT33" s="105">
        <f t="shared" si="5"/>
        <v>0</v>
      </c>
      <c r="AU33" s="105">
        <f t="shared" si="5"/>
        <v>0</v>
      </c>
      <c r="AV33" s="105">
        <f t="shared" si="5"/>
        <v>0</v>
      </c>
      <c r="AW33" s="105">
        <f t="shared" si="5"/>
        <v>0</v>
      </c>
      <c r="AX33" s="105">
        <f t="shared" si="5"/>
        <v>0</v>
      </c>
      <c r="AY33" s="105">
        <f t="shared" si="5"/>
        <v>0</v>
      </c>
      <c r="AZ33" s="105">
        <f t="shared" si="5"/>
        <v>0</v>
      </c>
      <c r="BA33" s="105">
        <f t="shared" si="5"/>
        <v>0</v>
      </c>
      <c r="BB33" s="105">
        <f t="shared" si="5"/>
        <v>0</v>
      </c>
      <c r="BC33" s="57"/>
      <c r="BD33" s="57"/>
      <c r="BE33" s="57"/>
      <c r="BF33" s="57"/>
      <c r="BG33" s="57"/>
      <c r="BH33" s="57"/>
    </row>
    <row r="34" spans="1:60" x14ac:dyDescent="0.25">
      <c r="A34" s="93" t="s">
        <v>266</v>
      </c>
      <c r="B34" s="106"/>
      <c r="C34" s="73"/>
      <c r="D34" s="73"/>
      <c r="E34" s="73"/>
      <c r="F34" s="73"/>
      <c r="G34" s="73"/>
      <c r="H34" s="73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21"/>
      <c r="BD34" s="21"/>
      <c r="BE34" s="21"/>
      <c r="BF34" s="21"/>
      <c r="BG34" s="21"/>
      <c r="BH34" s="21"/>
    </row>
    <row r="35" spans="1:60" ht="30" x14ac:dyDescent="0.25">
      <c r="A35" s="93" t="s">
        <v>267</v>
      </c>
      <c r="B35" s="106"/>
      <c r="C35" s="73"/>
      <c r="D35" s="73"/>
      <c r="E35" s="73"/>
      <c r="F35" s="73"/>
      <c r="G35" s="73"/>
      <c r="H35" s="73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21"/>
      <c r="BD35" s="21"/>
      <c r="BE35" s="21"/>
      <c r="BF35" s="21"/>
      <c r="BG35" s="21"/>
      <c r="BH35" s="21"/>
    </row>
    <row r="36" spans="1:60" x14ac:dyDescent="0.25">
      <c r="A36" s="93" t="s">
        <v>268</v>
      </c>
      <c r="B36" s="106"/>
      <c r="C36" s="73"/>
      <c r="D36" s="73"/>
      <c r="E36" s="73"/>
      <c r="F36" s="73"/>
      <c r="G36" s="73"/>
      <c r="H36" s="73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21"/>
      <c r="BD36" s="21"/>
      <c r="BE36" s="21"/>
      <c r="BF36" s="21"/>
      <c r="BG36" s="21"/>
      <c r="BH36" s="21"/>
    </row>
    <row r="37" spans="1:60" x14ac:dyDescent="0.25">
      <c r="A37" s="93" t="s">
        <v>269</v>
      </c>
      <c r="B37" s="106"/>
      <c r="C37" s="73"/>
      <c r="D37" s="73"/>
      <c r="E37" s="73"/>
      <c r="F37" s="73"/>
      <c r="G37" s="73"/>
      <c r="H37" s="73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21"/>
      <c r="BD37" s="21"/>
      <c r="BE37" s="21"/>
      <c r="BF37" s="21"/>
      <c r="BG37" s="21"/>
      <c r="BH37" s="21"/>
    </row>
    <row r="38" spans="1:60" ht="18.75" x14ac:dyDescent="0.3">
      <c r="A38" s="112" t="s">
        <v>85</v>
      </c>
      <c r="B38" s="105">
        <f t="shared" ref="B38:AG38" si="6">B33+B26+B10</f>
        <v>0</v>
      </c>
      <c r="C38" s="105">
        <f t="shared" si="6"/>
        <v>0</v>
      </c>
      <c r="D38" s="105">
        <f t="shared" si="6"/>
        <v>0</v>
      </c>
      <c r="E38" s="105">
        <f t="shared" si="6"/>
        <v>0</v>
      </c>
      <c r="F38" s="105">
        <f t="shared" si="6"/>
        <v>0</v>
      </c>
      <c r="G38" s="105">
        <f t="shared" si="6"/>
        <v>0</v>
      </c>
      <c r="H38" s="105">
        <f t="shared" si="6"/>
        <v>0</v>
      </c>
      <c r="I38" s="105">
        <f t="shared" si="6"/>
        <v>0</v>
      </c>
      <c r="J38" s="105">
        <f t="shared" si="6"/>
        <v>0</v>
      </c>
      <c r="K38" s="105">
        <f t="shared" si="6"/>
        <v>0</v>
      </c>
      <c r="L38" s="105">
        <f t="shared" si="6"/>
        <v>0</v>
      </c>
      <c r="M38" s="105">
        <f t="shared" si="6"/>
        <v>0</v>
      </c>
      <c r="N38" s="105">
        <f t="shared" si="6"/>
        <v>0</v>
      </c>
      <c r="O38" s="105">
        <f t="shared" si="6"/>
        <v>0</v>
      </c>
      <c r="P38" s="105">
        <f t="shared" si="6"/>
        <v>0</v>
      </c>
      <c r="Q38" s="105">
        <f t="shared" si="6"/>
        <v>0</v>
      </c>
      <c r="R38" s="105">
        <f t="shared" si="6"/>
        <v>0</v>
      </c>
      <c r="S38" s="105">
        <f t="shared" si="6"/>
        <v>0</v>
      </c>
      <c r="T38" s="105">
        <f t="shared" si="6"/>
        <v>0</v>
      </c>
      <c r="U38" s="105">
        <f t="shared" si="6"/>
        <v>0</v>
      </c>
      <c r="V38" s="105">
        <f t="shared" si="6"/>
        <v>0</v>
      </c>
      <c r="W38" s="105">
        <f t="shared" si="6"/>
        <v>0</v>
      </c>
      <c r="X38" s="105">
        <f t="shared" si="6"/>
        <v>0</v>
      </c>
      <c r="Y38" s="105">
        <f t="shared" si="6"/>
        <v>0</v>
      </c>
      <c r="Z38" s="105">
        <f t="shared" si="6"/>
        <v>0</v>
      </c>
      <c r="AA38" s="105">
        <f t="shared" si="6"/>
        <v>0</v>
      </c>
      <c r="AB38" s="105">
        <f t="shared" si="6"/>
        <v>0</v>
      </c>
      <c r="AC38" s="105">
        <f t="shared" si="6"/>
        <v>0</v>
      </c>
      <c r="AD38" s="105">
        <f t="shared" si="6"/>
        <v>0</v>
      </c>
      <c r="AE38" s="105">
        <f t="shared" si="6"/>
        <v>0</v>
      </c>
      <c r="AF38" s="105">
        <f t="shared" si="6"/>
        <v>0</v>
      </c>
      <c r="AG38" s="105">
        <f t="shared" si="6"/>
        <v>0</v>
      </c>
      <c r="AH38" s="105">
        <f t="shared" ref="AH38:BB38" si="7">AH33+AH26+AH10</f>
        <v>0</v>
      </c>
      <c r="AI38" s="105">
        <f t="shared" si="7"/>
        <v>0</v>
      </c>
      <c r="AJ38" s="105">
        <f t="shared" si="7"/>
        <v>0</v>
      </c>
      <c r="AK38" s="105">
        <f t="shared" si="7"/>
        <v>0</v>
      </c>
      <c r="AL38" s="105">
        <f t="shared" si="7"/>
        <v>0</v>
      </c>
      <c r="AM38" s="105">
        <f t="shared" si="7"/>
        <v>0</v>
      </c>
      <c r="AN38" s="105">
        <f t="shared" si="7"/>
        <v>0</v>
      </c>
      <c r="AO38" s="105">
        <f t="shared" si="7"/>
        <v>0</v>
      </c>
      <c r="AP38" s="105">
        <f t="shared" si="7"/>
        <v>0</v>
      </c>
      <c r="AQ38" s="105">
        <f t="shared" si="7"/>
        <v>0</v>
      </c>
      <c r="AR38" s="105">
        <f t="shared" si="7"/>
        <v>0</v>
      </c>
      <c r="AS38" s="105">
        <f t="shared" si="7"/>
        <v>0</v>
      </c>
      <c r="AT38" s="105">
        <f t="shared" si="7"/>
        <v>0</v>
      </c>
      <c r="AU38" s="105">
        <f t="shared" si="7"/>
        <v>0</v>
      </c>
      <c r="AV38" s="105">
        <f t="shared" si="7"/>
        <v>0</v>
      </c>
      <c r="AW38" s="105">
        <f t="shared" si="7"/>
        <v>0</v>
      </c>
      <c r="AX38" s="105">
        <f t="shared" si="7"/>
        <v>0</v>
      </c>
      <c r="AY38" s="105">
        <f t="shared" si="7"/>
        <v>0</v>
      </c>
      <c r="AZ38" s="105">
        <f t="shared" si="7"/>
        <v>0</v>
      </c>
      <c r="BA38" s="105">
        <f t="shared" si="7"/>
        <v>0</v>
      </c>
      <c r="BB38" s="105">
        <f t="shared" si="7"/>
        <v>0</v>
      </c>
      <c r="BC38" s="57"/>
      <c r="BD38" s="57"/>
      <c r="BE38" s="57"/>
      <c r="BF38" s="57"/>
      <c r="BG38" s="57"/>
      <c r="BH38" s="57"/>
    </row>
    <row r="39" spans="1:60" x14ac:dyDescent="0.25">
      <c r="A39" s="35"/>
      <c r="B39" s="35"/>
      <c r="C39" s="35"/>
      <c r="D39" s="35"/>
      <c r="E39" s="35"/>
      <c r="F39" s="35"/>
      <c r="G39" s="35"/>
      <c r="H39" s="35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</row>
    <row r="40" spans="1:60" x14ac:dyDescent="0.25">
      <c r="A40" s="99"/>
      <c r="B40" s="99"/>
      <c r="C40" s="99"/>
      <c r="D40" s="99"/>
      <c r="E40" s="99"/>
      <c r="F40" s="99"/>
      <c r="G40" s="99"/>
      <c r="H40" s="9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x14ac:dyDescent="0.25">
      <c r="A41" s="276" t="s">
        <v>86</v>
      </c>
      <c r="B41" s="276"/>
      <c r="C41" s="100"/>
      <c r="D41" s="100"/>
      <c r="E41" s="101" t="s">
        <v>87</v>
      </c>
      <c r="F41" s="101" t="s">
        <v>87</v>
      </c>
      <c r="G41" s="101" t="s">
        <v>87</v>
      </c>
      <c r="H41" s="101" t="s">
        <v>87</v>
      </c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x14ac:dyDescent="0.25">
      <c r="A42" s="100"/>
      <c r="B42" s="100"/>
      <c r="C42" s="100"/>
      <c r="D42" s="100"/>
      <c r="E42" s="278" t="s">
        <v>88</v>
      </c>
      <c r="F42" s="278"/>
      <c r="G42" s="278"/>
      <c r="H42" s="27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 x14ac:dyDescent="0.25">
      <c r="A43" s="277" t="s">
        <v>87</v>
      </c>
      <c r="B43" s="277"/>
      <c r="C43" s="277"/>
      <c r="D43" s="277"/>
      <c r="E43" s="277"/>
      <c r="F43" s="277"/>
      <c r="G43" s="277"/>
      <c r="H43" s="277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60" x14ac:dyDescent="0.25">
      <c r="A44" s="278" t="s">
        <v>89</v>
      </c>
      <c r="B44" s="278"/>
      <c r="C44" s="278"/>
      <c r="D44" s="278"/>
      <c r="E44" s="278"/>
      <c r="F44" s="278"/>
      <c r="G44" s="109"/>
      <c r="H44" s="10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1:60" x14ac:dyDescent="0.25">
      <c r="A45" s="102"/>
      <c r="B45" s="102"/>
      <c r="C45" s="102"/>
      <c r="D45" s="102"/>
      <c r="E45" s="102"/>
      <c r="F45" s="102"/>
      <c r="G45" s="102"/>
      <c r="H45" s="102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</row>
    <row r="46" spans="1:60" x14ac:dyDescent="0.25">
      <c r="A46" s="102"/>
      <c r="B46" s="102"/>
      <c r="C46" s="102"/>
      <c r="D46" s="102"/>
      <c r="E46" s="102"/>
      <c r="F46" s="102"/>
      <c r="G46" s="102"/>
      <c r="H46" s="102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</row>
    <row r="47" spans="1:60" x14ac:dyDescent="0.25">
      <c r="A47" s="102"/>
      <c r="B47" s="102"/>
      <c r="C47" s="102"/>
      <c r="D47" s="102"/>
      <c r="E47" s="102"/>
      <c r="F47" s="102"/>
      <c r="G47" s="102"/>
      <c r="H47" s="10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</row>
    <row r="48" spans="1:60" x14ac:dyDescent="0.25">
      <c r="A48" s="1"/>
      <c r="B48" s="1"/>
      <c r="C48" s="1"/>
      <c r="D48" s="1"/>
      <c r="E48" s="1"/>
      <c r="F48" s="1"/>
      <c r="G48" s="1"/>
      <c r="H48" s="1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</row>
    <row r="49" spans="1:60" x14ac:dyDescent="0.25">
      <c r="A49" s="1"/>
      <c r="B49" s="1"/>
      <c r="C49" s="1"/>
      <c r="D49" s="1"/>
      <c r="E49" s="1"/>
      <c r="F49" s="1"/>
      <c r="G49" s="1"/>
      <c r="H49" s="1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</row>
  </sheetData>
  <mergeCells count="65">
    <mergeCell ref="A1:O1"/>
    <mergeCell ref="AX1:AX2"/>
    <mergeCell ref="AY1:AY2"/>
    <mergeCell ref="AZ1:AZ2"/>
    <mergeCell ref="A2:M2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BD3:BD8"/>
    <mergeCell ref="BE3:BE8"/>
    <mergeCell ref="BF3:BF8"/>
    <mergeCell ref="BG3:BG8"/>
    <mergeCell ref="BH3:BH8"/>
    <mergeCell ref="AC6:AC8"/>
    <mergeCell ref="AD6:AD8"/>
    <mergeCell ref="I6:I8"/>
    <mergeCell ref="J6:J8"/>
    <mergeCell ref="K6:K8"/>
    <mergeCell ref="L6:N6"/>
    <mergeCell ref="O6:Q6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41:B41"/>
    <mergeCell ref="E42:H42"/>
    <mergeCell ref="A43:H43"/>
    <mergeCell ref="A44:F44"/>
    <mergeCell ref="AX6:BA7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</mergeCells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8"/>
  <sheetViews>
    <sheetView tabSelected="1" zoomScale="75" zoomScaleNormal="75" workbookViewId="0">
      <pane xSplit="1" topLeftCell="AB1" activePane="topRight" state="frozen"/>
      <selection sqref="A1:O1"/>
      <selection pane="topRight" activeCell="AN29" sqref="AN29"/>
    </sheetView>
  </sheetViews>
  <sheetFormatPr defaultRowHeight="15" x14ac:dyDescent="0.25"/>
  <cols>
    <col min="1" max="1" width="32" customWidth="1"/>
    <col min="2" max="3" width="13" customWidth="1"/>
    <col min="7" max="7" width="11.140625" customWidth="1"/>
    <col min="54" max="54" width="13.28515625" customWidth="1"/>
    <col min="55" max="60" width="16.7109375" customWidth="1"/>
  </cols>
  <sheetData>
    <row r="1" spans="1:60" ht="27" customHeight="1" x14ac:dyDescent="0.25">
      <c r="A1" s="259" t="s">
        <v>270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261"/>
      <c r="AY1" s="261"/>
      <c r="AZ1" s="261"/>
      <c r="BA1" s="3"/>
      <c r="BB1" s="3"/>
      <c r="BC1" s="4"/>
      <c r="BD1" s="4"/>
      <c r="BE1" s="4"/>
      <c r="BF1" s="4"/>
      <c r="BG1" s="4"/>
      <c r="BH1" s="4"/>
    </row>
    <row r="2" spans="1:60" x14ac:dyDescent="0.25">
      <c r="A2" s="263" t="s">
        <v>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62"/>
      <c r="AY2" s="262"/>
      <c r="AZ2" s="262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237" t="s">
        <v>2</v>
      </c>
      <c r="B3" s="239" t="s">
        <v>3</v>
      </c>
      <c r="C3" s="241" t="s">
        <v>4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3"/>
      <c r="AB3" s="244" t="s">
        <v>5</v>
      </c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6"/>
      <c r="BB3" s="8"/>
      <c r="BC3" s="235" t="s">
        <v>6</v>
      </c>
      <c r="BD3" s="235" t="s">
        <v>7</v>
      </c>
      <c r="BE3" s="235" t="s">
        <v>8</v>
      </c>
      <c r="BF3" s="235" t="s">
        <v>9</v>
      </c>
      <c r="BG3" s="235" t="s">
        <v>10</v>
      </c>
      <c r="BH3" s="235" t="s">
        <v>11</v>
      </c>
    </row>
    <row r="4" spans="1:60" ht="15.75" x14ac:dyDescent="0.25">
      <c r="A4" s="238"/>
      <c r="B4" s="240"/>
      <c r="C4" s="247" t="s">
        <v>12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9"/>
      <c r="AB4" s="250" t="s">
        <v>13</v>
      </c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2"/>
      <c r="BB4" s="10"/>
      <c r="BC4" s="236"/>
      <c r="BD4" s="236"/>
      <c r="BE4" s="236"/>
      <c r="BF4" s="236"/>
      <c r="BG4" s="236"/>
      <c r="BH4" s="236"/>
    </row>
    <row r="5" spans="1:60" ht="18" customHeight="1" x14ac:dyDescent="0.25">
      <c r="A5" s="238"/>
      <c r="B5" s="240"/>
      <c r="C5" s="224" t="s">
        <v>14</v>
      </c>
      <c r="D5" s="11"/>
      <c r="E5" s="253" t="s">
        <v>15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5"/>
      <c r="AB5" s="221" t="s">
        <v>16</v>
      </c>
      <c r="AC5" s="256" t="s">
        <v>17</v>
      </c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8"/>
      <c r="BB5" s="13"/>
      <c r="BC5" s="236"/>
      <c r="BD5" s="236"/>
      <c r="BE5" s="236"/>
      <c r="BF5" s="236"/>
      <c r="BG5" s="236"/>
      <c r="BH5" s="236"/>
    </row>
    <row r="6" spans="1:60" ht="21.6" customHeight="1" x14ac:dyDescent="0.25">
      <c r="A6" s="238"/>
      <c r="B6" s="240"/>
      <c r="C6" s="233"/>
      <c r="D6" s="224" t="s">
        <v>18</v>
      </c>
      <c r="E6" s="224" t="s">
        <v>19</v>
      </c>
      <c r="F6" s="224" t="s">
        <v>20</v>
      </c>
      <c r="G6" s="224" t="s">
        <v>21</v>
      </c>
      <c r="H6" s="224" t="s">
        <v>22</v>
      </c>
      <c r="I6" s="224" t="s">
        <v>23</v>
      </c>
      <c r="J6" s="224" t="s">
        <v>24</v>
      </c>
      <c r="K6" s="224" t="s">
        <v>25</v>
      </c>
      <c r="L6" s="226" t="s">
        <v>26</v>
      </c>
      <c r="M6" s="234"/>
      <c r="N6" s="227"/>
      <c r="O6" s="226" t="s">
        <v>27</v>
      </c>
      <c r="P6" s="234"/>
      <c r="Q6" s="227"/>
      <c r="R6" s="224" t="s">
        <v>28</v>
      </c>
      <c r="S6" s="224" t="s">
        <v>29</v>
      </c>
      <c r="T6" s="226" t="s">
        <v>30</v>
      </c>
      <c r="U6" s="234"/>
      <c r="V6" s="234"/>
      <c r="W6" s="234"/>
      <c r="X6" s="234"/>
      <c r="Y6" s="234"/>
      <c r="Z6" s="234"/>
      <c r="AA6" s="227"/>
      <c r="AB6" s="219"/>
      <c r="AC6" s="221" t="s">
        <v>31</v>
      </c>
      <c r="AD6" s="221" t="s">
        <v>32</v>
      </c>
      <c r="AE6" s="221" t="s">
        <v>33</v>
      </c>
      <c r="AF6" s="221" t="s">
        <v>28</v>
      </c>
      <c r="AG6" s="221" t="s">
        <v>34</v>
      </c>
      <c r="AH6" s="279" t="s">
        <v>30</v>
      </c>
      <c r="AI6" s="280"/>
      <c r="AJ6" s="280"/>
      <c r="AK6" s="280"/>
      <c r="AL6" s="280"/>
      <c r="AM6" s="280"/>
      <c r="AN6" s="280"/>
      <c r="AO6" s="281"/>
      <c r="AP6" s="228" t="s">
        <v>35</v>
      </c>
      <c r="AQ6" s="230"/>
      <c r="AR6" s="230"/>
      <c r="AS6" s="230"/>
      <c r="AT6" s="230"/>
      <c r="AU6" s="230"/>
      <c r="AV6" s="230"/>
      <c r="AW6" s="229"/>
      <c r="AX6" s="216" t="s">
        <v>91</v>
      </c>
      <c r="AY6" s="217"/>
      <c r="AZ6" s="217"/>
      <c r="BA6" s="218"/>
      <c r="BB6" s="221" t="s">
        <v>37</v>
      </c>
      <c r="BC6" s="236"/>
      <c r="BD6" s="236"/>
      <c r="BE6" s="236"/>
      <c r="BF6" s="236"/>
      <c r="BG6" s="236"/>
      <c r="BH6" s="236"/>
    </row>
    <row r="7" spans="1:60" ht="30.6" customHeight="1" x14ac:dyDescent="0.25">
      <c r="A7" s="238"/>
      <c r="B7" s="240"/>
      <c r="C7" s="233"/>
      <c r="D7" s="233"/>
      <c r="E7" s="225"/>
      <c r="F7" s="225"/>
      <c r="G7" s="225"/>
      <c r="H7" s="225"/>
      <c r="I7" s="225"/>
      <c r="J7" s="225"/>
      <c r="K7" s="225"/>
      <c r="L7" s="224" t="s">
        <v>38</v>
      </c>
      <c r="M7" s="224" t="s">
        <v>39</v>
      </c>
      <c r="N7" s="224" t="s">
        <v>40</v>
      </c>
      <c r="O7" s="224" t="s">
        <v>41</v>
      </c>
      <c r="P7" s="224" t="s">
        <v>32</v>
      </c>
      <c r="Q7" s="224" t="s">
        <v>42</v>
      </c>
      <c r="R7" s="231"/>
      <c r="S7" s="233"/>
      <c r="T7" s="226" t="s">
        <v>43</v>
      </c>
      <c r="U7" s="227"/>
      <c r="V7" s="226" t="s">
        <v>44</v>
      </c>
      <c r="W7" s="227"/>
      <c r="X7" s="226" t="s">
        <v>45</v>
      </c>
      <c r="Y7" s="227"/>
      <c r="Z7" s="226" t="s">
        <v>46</v>
      </c>
      <c r="AA7" s="227"/>
      <c r="AB7" s="219"/>
      <c r="AC7" s="222"/>
      <c r="AD7" s="222"/>
      <c r="AE7" s="222"/>
      <c r="AF7" s="222"/>
      <c r="AG7" s="222"/>
      <c r="AH7" s="279" t="s">
        <v>43</v>
      </c>
      <c r="AI7" s="281"/>
      <c r="AJ7" s="279" t="s">
        <v>44</v>
      </c>
      <c r="AK7" s="281"/>
      <c r="AL7" s="279" t="s">
        <v>45</v>
      </c>
      <c r="AM7" s="281"/>
      <c r="AN7" s="279" t="s">
        <v>46</v>
      </c>
      <c r="AO7" s="281"/>
      <c r="AP7" s="228" t="s">
        <v>43</v>
      </c>
      <c r="AQ7" s="229"/>
      <c r="AR7" s="228" t="s">
        <v>44</v>
      </c>
      <c r="AS7" s="229"/>
      <c r="AT7" s="228" t="s">
        <v>45</v>
      </c>
      <c r="AU7" s="229"/>
      <c r="AV7" s="228" t="s">
        <v>46</v>
      </c>
      <c r="AW7" s="229"/>
      <c r="AX7" s="219"/>
      <c r="AY7" s="220"/>
      <c r="AZ7" s="220"/>
      <c r="BA7" s="220"/>
      <c r="BB7" s="222"/>
      <c r="BC7" s="236"/>
      <c r="BD7" s="236"/>
      <c r="BE7" s="236"/>
      <c r="BF7" s="236"/>
      <c r="BG7" s="236"/>
      <c r="BH7" s="236"/>
    </row>
    <row r="8" spans="1:60" ht="72" customHeight="1" x14ac:dyDescent="0.25">
      <c r="A8" s="238"/>
      <c r="B8" s="240"/>
      <c r="C8" s="233"/>
      <c r="D8" s="233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32"/>
      <c r="S8" s="233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219"/>
      <c r="AC8" s="223"/>
      <c r="AD8" s="223"/>
      <c r="AE8" s="223"/>
      <c r="AF8" s="223"/>
      <c r="AG8" s="223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223"/>
      <c r="BC8" s="236"/>
      <c r="BD8" s="236"/>
      <c r="BE8" s="236"/>
      <c r="BF8" s="236"/>
      <c r="BG8" s="236"/>
      <c r="BH8" s="236"/>
    </row>
    <row r="9" spans="1:60" x14ac:dyDescent="0.2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18.75" x14ac:dyDescent="0.3">
      <c r="A10" s="187" t="s">
        <v>69</v>
      </c>
      <c r="B10" s="188">
        <f t="shared" ref="B10:AG10" si="0">B11+B12+B13+B14+B15+B16+B17+B18</f>
        <v>214</v>
      </c>
      <c r="C10" s="188">
        <f t="shared" si="0"/>
        <v>66</v>
      </c>
      <c r="D10" s="188">
        <f t="shared" si="0"/>
        <v>7</v>
      </c>
      <c r="E10" s="188">
        <f t="shared" si="0"/>
        <v>4</v>
      </c>
      <c r="F10" s="188">
        <f t="shared" si="0"/>
        <v>19</v>
      </c>
      <c r="G10" s="188">
        <f t="shared" si="0"/>
        <v>23</v>
      </c>
      <c r="H10" s="188">
        <f t="shared" si="0"/>
        <v>41</v>
      </c>
      <c r="I10" s="188">
        <f t="shared" si="0"/>
        <v>3</v>
      </c>
      <c r="J10" s="188">
        <f t="shared" si="0"/>
        <v>16</v>
      </c>
      <c r="K10" s="188">
        <f t="shared" si="0"/>
        <v>5</v>
      </c>
      <c r="L10" s="188">
        <f t="shared" si="0"/>
        <v>7</v>
      </c>
      <c r="M10" s="188">
        <f t="shared" si="0"/>
        <v>6</v>
      </c>
      <c r="N10" s="188">
        <f t="shared" si="0"/>
        <v>6</v>
      </c>
      <c r="O10" s="188">
        <f t="shared" si="0"/>
        <v>23</v>
      </c>
      <c r="P10" s="61">
        <f t="shared" si="0"/>
        <v>14</v>
      </c>
      <c r="Q10" s="61">
        <f t="shared" si="0"/>
        <v>3</v>
      </c>
      <c r="R10" s="61">
        <f t="shared" si="0"/>
        <v>14</v>
      </c>
      <c r="S10" s="61">
        <f t="shared" si="0"/>
        <v>0</v>
      </c>
      <c r="T10" s="61">
        <f t="shared" si="0"/>
        <v>0</v>
      </c>
      <c r="U10" s="61">
        <f t="shared" si="0"/>
        <v>0</v>
      </c>
      <c r="V10" s="61">
        <f t="shared" si="0"/>
        <v>5</v>
      </c>
      <c r="W10" s="61">
        <f t="shared" si="0"/>
        <v>5</v>
      </c>
      <c r="X10" s="61">
        <f t="shared" si="0"/>
        <v>7</v>
      </c>
      <c r="Y10" s="61">
        <f t="shared" si="0"/>
        <v>10</v>
      </c>
      <c r="Z10" s="61">
        <f t="shared" si="0"/>
        <v>0</v>
      </c>
      <c r="AA10" s="61">
        <f t="shared" si="0"/>
        <v>0</v>
      </c>
      <c r="AB10" s="61">
        <f t="shared" si="0"/>
        <v>26</v>
      </c>
      <c r="AC10" s="61">
        <f t="shared" si="0"/>
        <v>8</v>
      </c>
      <c r="AD10" s="61">
        <f t="shared" si="0"/>
        <v>13</v>
      </c>
      <c r="AE10" s="61">
        <f t="shared" si="0"/>
        <v>5</v>
      </c>
      <c r="AF10" s="61">
        <f t="shared" si="0"/>
        <v>11</v>
      </c>
      <c r="AG10" s="61">
        <f t="shared" si="0"/>
        <v>2</v>
      </c>
      <c r="AH10" s="61">
        <f t="shared" ref="AH10:BB10" si="1">AH11+AH12+AH13+AH14+AH15+AH16+AH17+AH18</f>
        <v>6</v>
      </c>
      <c r="AI10" s="61">
        <f t="shared" si="1"/>
        <v>6</v>
      </c>
      <c r="AJ10" s="61">
        <f t="shared" si="1"/>
        <v>0</v>
      </c>
      <c r="AK10" s="61">
        <f t="shared" si="1"/>
        <v>0</v>
      </c>
      <c r="AL10" s="61">
        <f t="shared" si="1"/>
        <v>4</v>
      </c>
      <c r="AM10" s="61">
        <f t="shared" si="1"/>
        <v>4</v>
      </c>
      <c r="AN10" s="61">
        <f t="shared" si="1"/>
        <v>1</v>
      </c>
      <c r="AO10" s="61">
        <f t="shared" si="1"/>
        <v>1</v>
      </c>
      <c r="AP10" s="61">
        <f t="shared" si="1"/>
        <v>14</v>
      </c>
      <c r="AQ10" s="61">
        <f t="shared" si="1"/>
        <v>14</v>
      </c>
      <c r="AR10" s="61">
        <f t="shared" si="1"/>
        <v>2</v>
      </c>
      <c r="AS10" s="61">
        <f t="shared" si="1"/>
        <v>2</v>
      </c>
      <c r="AT10" s="61">
        <f t="shared" si="1"/>
        <v>3</v>
      </c>
      <c r="AU10" s="61">
        <f t="shared" si="1"/>
        <v>3</v>
      </c>
      <c r="AV10" s="61">
        <f t="shared" si="1"/>
        <v>0</v>
      </c>
      <c r="AW10" s="61">
        <f t="shared" si="1"/>
        <v>0</v>
      </c>
      <c r="AX10" s="61">
        <f t="shared" si="1"/>
        <v>1</v>
      </c>
      <c r="AY10" s="61">
        <f t="shared" si="1"/>
        <v>0</v>
      </c>
      <c r="AZ10" s="61">
        <f t="shared" si="1"/>
        <v>0</v>
      </c>
      <c r="BA10" s="61">
        <f t="shared" si="1"/>
        <v>0</v>
      </c>
      <c r="BB10" s="61">
        <f t="shared" si="1"/>
        <v>8</v>
      </c>
      <c r="BC10" s="49"/>
      <c r="BD10" s="49"/>
      <c r="BE10" s="49"/>
      <c r="BF10" s="49"/>
      <c r="BG10" s="209"/>
      <c r="BH10" s="49"/>
    </row>
    <row r="11" spans="1:60" ht="31.5" x14ac:dyDescent="0.25">
      <c r="A11" s="215" t="s">
        <v>271</v>
      </c>
      <c r="B11" s="196">
        <v>64</v>
      </c>
      <c r="C11" s="189">
        <v>22</v>
      </c>
      <c r="D11" s="208">
        <v>2</v>
      </c>
      <c r="E11" s="189">
        <v>1</v>
      </c>
      <c r="F11" s="189">
        <v>9</v>
      </c>
      <c r="G11" s="189">
        <v>4</v>
      </c>
      <c r="H11" s="208">
        <v>10</v>
      </c>
      <c r="I11" s="208">
        <v>2</v>
      </c>
      <c r="J11" s="208">
        <v>8</v>
      </c>
      <c r="K11" s="208">
        <v>0</v>
      </c>
      <c r="L11" s="189">
        <v>2</v>
      </c>
      <c r="M11" s="189">
        <v>2</v>
      </c>
      <c r="N11" s="189">
        <v>1</v>
      </c>
      <c r="O11" s="189">
        <v>7</v>
      </c>
      <c r="P11" s="64">
        <v>6</v>
      </c>
      <c r="Q11" s="64">
        <v>2</v>
      </c>
      <c r="R11" s="64">
        <v>3</v>
      </c>
      <c r="S11" s="64">
        <v>0</v>
      </c>
      <c r="T11" s="64">
        <v>0</v>
      </c>
      <c r="U11" s="64">
        <v>0</v>
      </c>
      <c r="V11" s="64">
        <v>2</v>
      </c>
      <c r="W11" s="64">
        <v>2</v>
      </c>
      <c r="X11" s="64">
        <v>4</v>
      </c>
      <c r="Y11" s="64">
        <v>7</v>
      </c>
      <c r="Z11" s="64">
        <v>0</v>
      </c>
      <c r="AA11" s="64">
        <v>0</v>
      </c>
      <c r="AB11" s="65">
        <v>7</v>
      </c>
      <c r="AC11" s="65">
        <v>4</v>
      </c>
      <c r="AD11" s="65">
        <v>2</v>
      </c>
      <c r="AE11" s="65">
        <v>1</v>
      </c>
      <c r="AF11" s="65">
        <v>2</v>
      </c>
      <c r="AG11" s="65">
        <v>1</v>
      </c>
      <c r="AH11" s="65">
        <v>0</v>
      </c>
      <c r="AI11" s="65">
        <v>0</v>
      </c>
      <c r="AJ11" s="65">
        <v>0</v>
      </c>
      <c r="AK11" s="65">
        <v>0</v>
      </c>
      <c r="AL11" s="65">
        <v>4</v>
      </c>
      <c r="AM11" s="65">
        <v>4</v>
      </c>
      <c r="AN11" s="65">
        <v>1</v>
      </c>
      <c r="AO11" s="65">
        <v>1</v>
      </c>
      <c r="AP11" s="65">
        <v>7</v>
      </c>
      <c r="AQ11" s="65">
        <v>7</v>
      </c>
      <c r="AR11" s="65">
        <v>0</v>
      </c>
      <c r="AS11" s="65">
        <v>0</v>
      </c>
      <c r="AT11" s="65">
        <v>3</v>
      </c>
      <c r="AU11" s="65">
        <v>3</v>
      </c>
      <c r="AV11" s="65">
        <v>0</v>
      </c>
      <c r="AW11" s="65">
        <v>0</v>
      </c>
      <c r="AX11" s="65">
        <v>1</v>
      </c>
      <c r="AY11" s="65">
        <v>0</v>
      </c>
      <c r="AZ11" s="65">
        <v>0</v>
      </c>
      <c r="BA11" s="65">
        <v>0</v>
      </c>
      <c r="BB11" s="65">
        <v>2</v>
      </c>
      <c r="BC11" s="205" t="s">
        <v>658</v>
      </c>
      <c r="BD11" s="66" t="s">
        <v>658</v>
      </c>
      <c r="BE11" s="66" t="s">
        <v>659</v>
      </c>
      <c r="BF11" s="66" t="s">
        <v>60</v>
      </c>
      <c r="BG11" s="210" t="s">
        <v>660</v>
      </c>
      <c r="BH11" s="66">
        <v>2000</v>
      </c>
    </row>
    <row r="12" spans="1:60" ht="31.5" x14ac:dyDescent="0.25">
      <c r="A12" s="215" t="s">
        <v>272</v>
      </c>
      <c r="B12" s="196">
        <v>53</v>
      </c>
      <c r="C12" s="208">
        <v>20</v>
      </c>
      <c r="D12" s="208">
        <v>3</v>
      </c>
      <c r="E12" s="189">
        <v>1</v>
      </c>
      <c r="F12" s="189">
        <v>3</v>
      </c>
      <c r="G12" s="189">
        <v>11</v>
      </c>
      <c r="H12" s="208">
        <v>19</v>
      </c>
      <c r="I12" s="208">
        <v>0</v>
      </c>
      <c r="J12" s="189">
        <v>1</v>
      </c>
      <c r="K12" s="189">
        <v>0</v>
      </c>
      <c r="L12" s="189">
        <v>3</v>
      </c>
      <c r="M12" s="189">
        <v>0</v>
      </c>
      <c r="N12" s="189">
        <v>0</v>
      </c>
      <c r="O12" s="189">
        <v>6</v>
      </c>
      <c r="P12" s="64">
        <v>3</v>
      </c>
      <c r="Q12" s="64">
        <v>1</v>
      </c>
      <c r="R12" s="64">
        <v>3</v>
      </c>
      <c r="S12" s="64">
        <v>0</v>
      </c>
      <c r="T12" s="64">
        <v>0</v>
      </c>
      <c r="U12" s="64">
        <v>0</v>
      </c>
      <c r="V12" s="64">
        <v>2</v>
      </c>
      <c r="W12" s="64">
        <v>2</v>
      </c>
      <c r="X12" s="64">
        <v>1</v>
      </c>
      <c r="Y12" s="64">
        <v>1</v>
      </c>
      <c r="Z12" s="64">
        <v>0</v>
      </c>
      <c r="AA12" s="64">
        <v>0</v>
      </c>
      <c r="AB12" s="65">
        <v>6</v>
      </c>
      <c r="AC12" s="65">
        <v>3</v>
      </c>
      <c r="AD12" s="65">
        <v>3</v>
      </c>
      <c r="AE12" s="65">
        <v>0</v>
      </c>
      <c r="AF12" s="65">
        <v>3</v>
      </c>
      <c r="AG12" s="65">
        <v>0</v>
      </c>
      <c r="AH12" s="65">
        <v>6</v>
      </c>
      <c r="AI12" s="65">
        <v>6</v>
      </c>
      <c r="AJ12" s="65">
        <v>0</v>
      </c>
      <c r="AK12" s="65">
        <v>0</v>
      </c>
      <c r="AL12" s="65">
        <v>0</v>
      </c>
      <c r="AM12" s="65">
        <v>0</v>
      </c>
      <c r="AN12" s="65">
        <v>0</v>
      </c>
      <c r="AO12" s="65">
        <v>0</v>
      </c>
      <c r="AP12" s="65">
        <v>3</v>
      </c>
      <c r="AQ12" s="65">
        <v>3</v>
      </c>
      <c r="AR12" s="65">
        <v>1</v>
      </c>
      <c r="AS12" s="65">
        <v>1</v>
      </c>
      <c r="AT12" s="65">
        <v>0</v>
      </c>
      <c r="AU12" s="65">
        <v>0</v>
      </c>
      <c r="AV12" s="65">
        <v>0</v>
      </c>
      <c r="AW12" s="65">
        <v>0</v>
      </c>
      <c r="AX12" s="65">
        <v>0</v>
      </c>
      <c r="AY12" s="65">
        <v>0</v>
      </c>
      <c r="AZ12" s="65">
        <v>0</v>
      </c>
      <c r="BA12" s="65">
        <v>0</v>
      </c>
      <c r="BB12" s="65">
        <v>1</v>
      </c>
      <c r="BC12" s="66" t="s">
        <v>649</v>
      </c>
      <c r="BD12" s="66" t="s">
        <v>649</v>
      </c>
      <c r="BE12" s="66" t="s">
        <v>650</v>
      </c>
      <c r="BF12" s="66" t="s">
        <v>670</v>
      </c>
      <c r="BG12" s="210" t="s">
        <v>651</v>
      </c>
      <c r="BH12" s="66">
        <v>2000</v>
      </c>
    </row>
    <row r="13" spans="1:60" ht="15.75" x14ac:dyDescent="0.25">
      <c r="A13" s="198" t="s">
        <v>273</v>
      </c>
      <c r="B13" s="199">
        <v>22</v>
      </c>
      <c r="C13" s="190">
        <v>7</v>
      </c>
      <c r="D13" s="190">
        <v>1</v>
      </c>
      <c r="E13" s="190">
        <v>1</v>
      </c>
      <c r="F13" s="190">
        <v>1</v>
      </c>
      <c r="G13" s="190">
        <v>3</v>
      </c>
      <c r="H13" s="189">
        <v>6</v>
      </c>
      <c r="I13" s="189">
        <v>0</v>
      </c>
      <c r="J13" s="189">
        <v>0</v>
      </c>
      <c r="K13" s="189">
        <v>2</v>
      </c>
      <c r="L13" s="189">
        <v>1</v>
      </c>
      <c r="M13" s="189">
        <v>2</v>
      </c>
      <c r="N13" s="189">
        <v>2</v>
      </c>
      <c r="O13" s="189">
        <v>1</v>
      </c>
      <c r="P13" s="64">
        <v>2</v>
      </c>
      <c r="Q13" s="64">
        <v>0</v>
      </c>
      <c r="R13" s="64">
        <v>4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5">
        <v>4</v>
      </c>
      <c r="AC13" s="65">
        <v>0</v>
      </c>
      <c r="AD13" s="65">
        <v>2</v>
      </c>
      <c r="AE13" s="65">
        <v>2</v>
      </c>
      <c r="AF13" s="65">
        <v>1</v>
      </c>
      <c r="AG13" s="65">
        <v>0</v>
      </c>
      <c r="AH13" s="65">
        <v>0</v>
      </c>
      <c r="AI13" s="65">
        <v>0</v>
      </c>
      <c r="AJ13" s="65">
        <v>0</v>
      </c>
      <c r="AK13" s="65">
        <v>0</v>
      </c>
      <c r="AL13" s="65">
        <v>0</v>
      </c>
      <c r="AM13" s="65">
        <v>0</v>
      </c>
      <c r="AN13" s="65">
        <v>0</v>
      </c>
      <c r="AO13" s="65">
        <v>0</v>
      </c>
      <c r="AP13" s="65">
        <v>4</v>
      </c>
      <c r="AQ13" s="65">
        <v>4</v>
      </c>
      <c r="AR13" s="65">
        <v>0</v>
      </c>
      <c r="AS13" s="65">
        <v>0</v>
      </c>
      <c r="AT13" s="65">
        <v>0</v>
      </c>
      <c r="AU13" s="65">
        <v>0</v>
      </c>
      <c r="AV13" s="65">
        <v>0</v>
      </c>
      <c r="AW13" s="65">
        <v>0</v>
      </c>
      <c r="AX13" s="65">
        <v>0</v>
      </c>
      <c r="AY13" s="65">
        <v>0</v>
      </c>
      <c r="AZ13" s="65">
        <v>0</v>
      </c>
      <c r="BA13" s="65">
        <v>0</v>
      </c>
      <c r="BB13" s="65">
        <v>4</v>
      </c>
      <c r="BC13" s="66" t="s">
        <v>665</v>
      </c>
      <c r="BD13" s="66" t="s">
        <v>665</v>
      </c>
      <c r="BE13" s="66" t="s">
        <v>666</v>
      </c>
      <c r="BF13" s="66" t="s">
        <v>60</v>
      </c>
      <c r="BG13" s="210">
        <v>550</v>
      </c>
      <c r="BH13" s="66">
        <v>2000</v>
      </c>
    </row>
    <row r="14" spans="1:60" ht="15.75" x14ac:dyDescent="0.25">
      <c r="A14" s="198" t="s">
        <v>274</v>
      </c>
      <c r="B14" s="199">
        <v>15</v>
      </c>
      <c r="C14" s="190">
        <v>2</v>
      </c>
      <c r="D14" s="190">
        <v>0</v>
      </c>
      <c r="E14" s="190">
        <v>0</v>
      </c>
      <c r="F14" s="190">
        <v>1</v>
      </c>
      <c r="G14" s="190">
        <v>1</v>
      </c>
      <c r="H14" s="189">
        <v>0</v>
      </c>
      <c r="I14" s="189">
        <v>0</v>
      </c>
      <c r="J14" s="189">
        <v>1</v>
      </c>
      <c r="K14" s="189">
        <v>1</v>
      </c>
      <c r="L14" s="189">
        <v>0</v>
      </c>
      <c r="M14" s="189">
        <v>0</v>
      </c>
      <c r="N14" s="189">
        <v>1</v>
      </c>
      <c r="O14" s="189">
        <v>1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5">
        <v>2</v>
      </c>
      <c r="AC14" s="65">
        <v>0</v>
      </c>
      <c r="AD14" s="65">
        <v>2</v>
      </c>
      <c r="AE14" s="65">
        <v>0</v>
      </c>
      <c r="AF14" s="65">
        <v>1</v>
      </c>
      <c r="AG14" s="65">
        <v>0</v>
      </c>
      <c r="AH14" s="65">
        <v>0</v>
      </c>
      <c r="AI14" s="65">
        <v>0</v>
      </c>
      <c r="AJ14" s="65">
        <v>0</v>
      </c>
      <c r="AK14" s="65">
        <v>0</v>
      </c>
      <c r="AL14" s="65">
        <v>0</v>
      </c>
      <c r="AM14" s="65">
        <v>0</v>
      </c>
      <c r="AN14" s="65">
        <v>0</v>
      </c>
      <c r="AO14" s="65">
        <v>0</v>
      </c>
      <c r="AP14" s="65">
        <v>0</v>
      </c>
      <c r="AQ14" s="65">
        <v>0</v>
      </c>
      <c r="AR14" s="65">
        <v>0</v>
      </c>
      <c r="AS14" s="65">
        <v>0</v>
      </c>
      <c r="AT14" s="65">
        <v>0</v>
      </c>
      <c r="AU14" s="65">
        <v>0</v>
      </c>
      <c r="AV14" s="65">
        <v>0</v>
      </c>
      <c r="AW14" s="65">
        <v>0</v>
      </c>
      <c r="AX14" s="65">
        <v>0</v>
      </c>
      <c r="AY14" s="65">
        <v>0</v>
      </c>
      <c r="AZ14" s="65">
        <v>0</v>
      </c>
      <c r="BA14" s="65">
        <v>0</v>
      </c>
      <c r="BB14" s="65">
        <v>0</v>
      </c>
      <c r="BC14" s="66" t="s">
        <v>643</v>
      </c>
      <c r="BD14" s="183" t="s">
        <v>643</v>
      </c>
      <c r="BE14" s="183" t="s">
        <v>644</v>
      </c>
      <c r="BF14" s="182" t="s">
        <v>60</v>
      </c>
      <c r="BG14" s="211">
        <v>650</v>
      </c>
      <c r="BH14" s="66"/>
    </row>
    <row r="15" spans="1:60" ht="15.75" x14ac:dyDescent="0.25">
      <c r="A15" s="198" t="s">
        <v>275</v>
      </c>
      <c r="B15" s="199">
        <v>11</v>
      </c>
      <c r="C15" s="190">
        <v>5</v>
      </c>
      <c r="D15" s="190">
        <v>1</v>
      </c>
      <c r="E15" s="190">
        <v>0</v>
      </c>
      <c r="F15" s="190">
        <v>1</v>
      </c>
      <c r="G15" s="190">
        <v>0</v>
      </c>
      <c r="H15" s="189">
        <v>2</v>
      </c>
      <c r="I15" s="189">
        <v>0</v>
      </c>
      <c r="J15" s="189">
        <v>3</v>
      </c>
      <c r="K15" s="189">
        <v>0</v>
      </c>
      <c r="L15" s="189">
        <v>1</v>
      </c>
      <c r="M15" s="189">
        <v>0</v>
      </c>
      <c r="N15" s="189">
        <v>1</v>
      </c>
      <c r="O15" s="189">
        <v>1</v>
      </c>
      <c r="P15" s="64">
        <v>2</v>
      </c>
      <c r="Q15" s="64">
        <v>0</v>
      </c>
      <c r="R15" s="64">
        <v>2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5">
        <v>3</v>
      </c>
      <c r="AC15" s="65">
        <v>0</v>
      </c>
      <c r="AD15" s="65">
        <v>3</v>
      </c>
      <c r="AE15" s="65">
        <v>0</v>
      </c>
      <c r="AF15" s="65">
        <v>1</v>
      </c>
      <c r="AG15" s="65">
        <v>0</v>
      </c>
      <c r="AH15" s="65">
        <v>0</v>
      </c>
      <c r="AI15" s="65">
        <v>0</v>
      </c>
      <c r="AJ15" s="65">
        <v>0</v>
      </c>
      <c r="AK15" s="65">
        <v>0</v>
      </c>
      <c r="AL15" s="65">
        <v>0</v>
      </c>
      <c r="AM15" s="65">
        <v>0</v>
      </c>
      <c r="AN15" s="65">
        <v>0</v>
      </c>
      <c r="AO15" s="65">
        <v>0</v>
      </c>
      <c r="AP15" s="65">
        <v>0</v>
      </c>
      <c r="AQ15" s="65">
        <v>0</v>
      </c>
      <c r="AR15" s="65">
        <v>0</v>
      </c>
      <c r="AS15" s="65">
        <v>0</v>
      </c>
      <c r="AT15" s="65">
        <v>0</v>
      </c>
      <c r="AU15" s="65">
        <v>0</v>
      </c>
      <c r="AV15" s="65">
        <v>0</v>
      </c>
      <c r="AW15" s="65">
        <v>0</v>
      </c>
      <c r="AX15" s="65">
        <v>0</v>
      </c>
      <c r="AY15" s="65">
        <v>0</v>
      </c>
      <c r="AZ15" s="65">
        <v>0</v>
      </c>
      <c r="BA15" s="65">
        <v>0</v>
      </c>
      <c r="BB15" s="65">
        <v>0</v>
      </c>
      <c r="BC15" s="66" t="s">
        <v>646</v>
      </c>
      <c r="BD15" s="66" t="s">
        <v>647</v>
      </c>
      <c r="BE15" s="66" t="s">
        <v>648</v>
      </c>
      <c r="BF15" s="66" t="s">
        <v>60</v>
      </c>
      <c r="BG15" s="210">
        <v>770</v>
      </c>
      <c r="BH15" s="66">
        <v>1900</v>
      </c>
    </row>
    <row r="16" spans="1:60" ht="15.75" x14ac:dyDescent="0.25">
      <c r="A16" s="198" t="s">
        <v>276</v>
      </c>
      <c r="B16" s="199">
        <v>19</v>
      </c>
      <c r="C16" s="190">
        <v>2</v>
      </c>
      <c r="D16" s="190">
        <v>0</v>
      </c>
      <c r="E16" s="190">
        <v>0</v>
      </c>
      <c r="F16" s="189">
        <v>1</v>
      </c>
      <c r="G16" s="189">
        <v>0</v>
      </c>
      <c r="H16" s="189">
        <v>0</v>
      </c>
      <c r="I16" s="189">
        <v>1</v>
      </c>
      <c r="J16" s="189">
        <v>1</v>
      </c>
      <c r="K16" s="189">
        <v>0</v>
      </c>
      <c r="L16" s="189">
        <v>0</v>
      </c>
      <c r="M16" s="189">
        <v>1</v>
      </c>
      <c r="N16" s="189">
        <v>0</v>
      </c>
      <c r="O16" s="189">
        <v>1</v>
      </c>
      <c r="P16" s="64">
        <v>0</v>
      </c>
      <c r="Q16" s="64">
        <v>0</v>
      </c>
      <c r="R16" s="64">
        <v>1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1</v>
      </c>
      <c r="Y16" s="64">
        <v>1</v>
      </c>
      <c r="Z16" s="64">
        <v>0</v>
      </c>
      <c r="AA16" s="64">
        <v>0</v>
      </c>
      <c r="AB16" s="65">
        <v>1</v>
      </c>
      <c r="AC16" s="65">
        <v>0</v>
      </c>
      <c r="AD16" s="65">
        <v>1</v>
      </c>
      <c r="AE16" s="65">
        <v>0</v>
      </c>
      <c r="AF16" s="65">
        <v>1</v>
      </c>
      <c r="AG16" s="65">
        <v>1</v>
      </c>
      <c r="AH16" s="65">
        <v>0</v>
      </c>
      <c r="AI16" s="65">
        <v>0</v>
      </c>
      <c r="AJ16" s="65">
        <v>0</v>
      </c>
      <c r="AK16" s="65">
        <v>0</v>
      </c>
      <c r="AL16" s="65">
        <v>0</v>
      </c>
      <c r="AM16" s="65">
        <v>0</v>
      </c>
      <c r="AN16" s="65">
        <v>0</v>
      </c>
      <c r="AO16" s="65">
        <v>0</v>
      </c>
      <c r="AP16" s="65">
        <v>0</v>
      </c>
      <c r="AQ16" s="65">
        <v>0</v>
      </c>
      <c r="AR16" s="65">
        <v>1</v>
      </c>
      <c r="AS16" s="65">
        <v>1</v>
      </c>
      <c r="AT16" s="65">
        <v>0</v>
      </c>
      <c r="AU16" s="65">
        <v>0</v>
      </c>
      <c r="AV16" s="65">
        <v>0</v>
      </c>
      <c r="AW16" s="65">
        <v>0</v>
      </c>
      <c r="AX16" s="65">
        <v>0</v>
      </c>
      <c r="AY16" s="65">
        <v>0</v>
      </c>
      <c r="AZ16" s="65">
        <v>0</v>
      </c>
      <c r="BA16" s="65">
        <v>0</v>
      </c>
      <c r="BB16" s="65">
        <v>1</v>
      </c>
      <c r="BC16" s="66" t="s">
        <v>667</v>
      </c>
      <c r="BD16" s="66" t="s">
        <v>667</v>
      </c>
      <c r="BE16" s="66" t="s">
        <v>667</v>
      </c>
      <c r="BF16" s="66" t="s">
        <v>60</v>
      </c>
      <c r="BG16" s="210" t="s">
        <v>668</v>
      </c>
      <c r="BH16" s="66">
        <v>0</v>
      </c>
    </row>
    <row r="17" spans="1:60" ht="15.75" x14ac:dyDescent="0.25">
      <c r="A17" s="198" t="s">
        <v>277</v>
      </c>
      <c r="B17" s="199">
        <v>22</v>
      </c>
      <c r="C17" s="190">
        <v>6</v>
      </c>
      <c r="D17" s="190">
        <v>0</v>
      </c>
      <c r="E17" s="190">
        <v>1</v>
      </c>
      <c r="F17" s="189">
        <v>2</v>
      </c>
      <c r="G17" s="189">
        <v>3</v>
      </c>
      <c r="H17" s="189">
        <v>4</v>
      </c>
      <c r="I17" s="189">
        <v>0</v>
      </c>
      <c r="J17" s="189">
        <v>0</v>
      </c>
      <c r="K17" s="189">
        <v>2</v>
      </c>
      <c r="L17" s="189">
        <v>0</v>
      </c>
      <c r="M17" s="189">
        <v>0</v>
      </c>
      <c r="N17" s="189">
        <v>1</v>
      </c>
      <c r="O17" s="189">
        <v>4</v>
      </c>
      <c r="P17" s="64">
        <v>1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</v>
      </c>
      <c r="W17" s="64">
        <v>1</v>
      </c>
      <c r="X17" s="64">
        <v>1</v>
      </c>
      <c r="Y17" s="64">
        <v>1</v>
      </c>
      <c r="Z17" s="64">
        <v>0</v>
      </c>
      <c r="AA17" s="64">
        <v>0</v>
      </c>
      <c r="AB17" s="65">
        <v>2</v>
      </c>
      <c r="AC17" s="65">
        <v>1</v>
      </c>
      <c r="AD17" s="65"/>
      <c r="AE17" s="65">
        <v>1</v>
      </c>
      <c r="AF17" s="65">
        <v>1</v>
      </c>
      <c r="AG17" s="65">
        <v>0</v>
      </c>
      <c r="AH17" s="65">
        <v>0</v>
      </c>
      <c r="AI17" s="65">
        <v>0</v>
      </c>
      <c r="AJ17" s="65">
        <v>0</v>
      </c>
      <c r="AK17" s="65">
        <v>0</v>
      </c>
      <c r="AL17" s="65">
        <v>0</v>
      </c>
      <c r="AM17" s="65">
        <v>0</v>
      </c>
      <c r="AN17" s="65">
        <v>0</v>
      </c>
      <c r="AO17" s="65">
        <v>0</v>
      </c>
      <c r="AP17" s="65">
        <v>0</v>
      </c>
      <c r="AQ17" s="65">
        <v>0</v>
      </c>
      <c r="AR17" s="65">
        <v>0</v>
      </c>
      <c r="AS17" s="65">
        <v>0</v>
      </c>
      <c r="AT17" s="65">
        <v>0</v>
      </c>
      <c r="AU17" s="65">
        <v>0</v>
      </c>
      <c r="AV17" s="65">
        <v>0</v>
      </c>
      <c r="AW17" s="65">
        <v>0</v>
      </c>
      <c r="AX17" s="65">
        <v>0</v>
      </c>
      <c r="AY17" s="65">
        <v>0</v>
      </c>
      <c r="AZ17" s="65">
        <v>0</v>
      </c>
      <c r="BA17" s="65">
        <v>0</v>
      </c>
      <c r="BB17" s="65">
        <v>0</v>
      </c>
      <c r="BC17" s="66" t="s">
        <v>655</v>
      </c>
      <c r="BD17" s="66" t="s">
        <v>655</v>
      </c>
      <c r="BE17" s="66" t="s">
        <v>655</v>
      </c>
      <c r="BF17" s="66" t="s">
        <v>60</v>
      </c>
      <c r="BG17" s="210">
        <v>0</v>
      </c>
      <c r="BH17" s="66">
        <v>0</v>
      </c>
    </row>
    <row r="18" spans="1:60" ht="15.75" x14ac:dyDescent="0.25">
      <c r="A18" s="198" t="s">
        <v>661</v>
      </c>
      <c r="B18" s="199">
        <v>8</v>
      </c>
      <c r="C18" s="190">
        <v>2</v>
      </c>
      <c r="D18" s="190">
        <v>0</v>
      </c>
      <c r="E18" s="190">
        <v>0</v>
      </c>
      <c r="F18" s="189">
        <v>1</v>
      </c>
      <c r="G18" s="189">
        <v>1</v>
      </c>
      <c r="H18" s="189">
        <v>0</v>
      </c>
      <c r="I18" s="189">
        <v>0</v>
      </c>
      <c r="J18" s="189">
        <v>2</v>
      </c>
      <c r="K18" s="189">
        <v>0</v>
      </c>
      <c r="L18" s="189">
        <v>0</v>
      </c>
      <c r="M18" s="189">
        <v>1</v>
      </c>
      <c r="N18" s="189">
        <v>0</v>
      </c>
      <c r="O18" s="189">
        <v>2</v>
      </c>
      <c r="P18" s="64">
        <v>0</v>
      </c>
      <c r="Q18" s="64">
        <v>0</v>
      </c>
      <c r="R18" s="64">
        <v>1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5">
        <v>1</v>
      </c>
      <c r="AC18" s="65">
        <v>0</v>
      </c>
      <c r="AD18" s="65">
        <v>0</v>
      </c>
      <c r="AE18" s="65">
        <v>1</v>
      </c>
      <c r="AF18" s="65">
        <v>1</v>
      </c>
      <c r="AG18" s="65">
        <v>0</v>
      </c>
      <c r="AH18" s="65">
        <v>0</v>
      </c>
      <c r="AI18" s="65">
        <v>0</v>
      </c>
      <c r="AJ18" s="65">
        <v>0</v>
      </c>
      <c r="AK18" s="65">
        <v>0</v>
      </c>
      <c r="AL18" s="65">
        <v>0</v>
      </c>
      <c r="AM18" s="65">
        <v>0</v>
      </c>
      <c r="AN18" s="65">
        <v>0</v>
      </c>
      <c r="AO18" s="65">
        <v>0</v>
      </c>
      <c r="AP18" s="65">
        <v>0</v>
      </c>
      <c r="AQ18" s="65">
        <v>0</v>
      </c>
      <c r="AR18" s="65">
        <v>0</v>
      </c>
      <c r="AS18" s="65">
        <v>0</v>
      </c>
      <c r="AT18" s="65">
        <v>0</v>
      </c>
      <c r="AU18" s="65">
        <v>0</v>
      </c>
      <c r="AV18" s="65">
        <v>0</v>
      </c>
      <c r="AW18" s="65">
        <v>0</v>
      </c>
      <c r="AX18" s="65">
        <v>0</v>
      </c>
      <c r="AY18" s="65">
        <v>0</v>
      </c>
      <c r="AZ18" s="65">
        <v>0</v>
      </c>
      <c r="BA18" s="65">
        <v>0</v>
      </c>
      <c r="BB18" s="65">
        <v>0</v>
      </c>
      <c r="BC18" s="66" t="s">
        <v>662</v>
      </c>
      <c r="BD18" s="66" t="s">
        <v>663</v>
      </c>
      <c r="BE18" s="66" t="s">
        <v>664</v>
      </c>
      <c r="BF18" s="66" t="s">
        <v>60</v>
      </c>
      <c r="BG18" s="210">
        <v>0</v>
      </c>
      <c r="BH18" s="66">
        <v>0</v>
      </c>
    </row>
    <row r="19" spans="1:60" ht="18.75" x14ac:dyDescent="0.3">
      <c r="A19" s="191" t="s">
        <v>77</v>
      </c>
      <c r="B19" s="197">
        <f t="shared" ref="B19:AG19" si="2">B20+B22+B23+B21</f>
        <v>61</v>
      </c>
      <c r="C19" s="192">
        <f t="shared" si="2"/>
        <v>20</v>
      </c>
      <c r="D19" s="192">
        <f t="shared" si="2"/>
        <v>0</v>
      </c>
      <c r="E19" s="192">
        <f t="shared" si="2"/>
        <v>2</v>
      </c>
      <c r="F19" s="192">
        <f t="shared" si="2"/>
        <v>7</v>
      </c>
      <c r="G19" s="192">
        <f t="shared" si="2"/>
        <v>6</v>
      </c>
      <c r="H19" s="192">
        <f t="shared" si="2"/>
        <v>6</v>
      </c>
      <c r="I19" s="192">
        <f t="shared" si="2"/>
        <v>2</v>
      </c>
      <c r="J19" s="192">
        <f t="shared" si="2"/>
        <v>11</v>
      </c>
      <c r="K19" s="192">
        <f t="shared" si="2"/>
        <v>0</v>
      </c>
      <c r="L19" s="192">
        <f t="shared" si="2"/>
        <v>0</v>
      </c>
      <c r="M19" s="192">
        <f t="shared" si="2"/>
        <v>7</v>
      </c>
      <c r="N19" s="192">
        <f t="shared" si="2"/>
        <v>5</v>
      </c>
      <c r="O19" s="192">
        <f t="shared" si="2"/>
        <v>4</v>
      </c>
      <c r="P19" s="105">
        <f t="shared" si="2"/>
        <v>3</v>
      </c>
      <c r="Q19" s="105">
        <f t="shared" si="2"/>
        <v>0</v>
      </c>
      <c r="R19" s="105">
        <f t="shared" si="2"/>
        <v>0</v>
      </c>
      <c r="S19" s="105">
        <f t="shared" si="2"/>
        <v>0</v>
      </c>
      <c r="T19" s="105">
        <f t="shared" si="2"/>
        <v>0</v>
      </c>
      <c r="U19" s="207">
        <f t="shared" si="2"/>
        <v>0</v>
      </c>
      <c r="V19" s="207">
        <f t="shared" si="2"/>
        <v>0</v>
      </c>
      <c r="W19" s="207">
        <v>0</v>
      </c>
      <c r="X19" s="207">
        <f t="shared" si="2"/>
        <v>0</v>
      </c>
      <c r="Y19" s="105">
        <f t="shared" si="2"/>
        <v>0</v>
      </c>
      <c r="Z19" s="105">
        <f t="shared" si="2"/>
        <v>0</v>
      </c>
      <c r="AA19" s="105">
        <f t="shared" si="2"/>
        <v>0</v>
      </c>
      <c r="AB19" s="105">
        <f t="shared" si="2"/>
        <v>4</v>
      </c>
      <c r="AC19" s="105">
        <f t="shared" si="2"/>
        <v>0</v>
      </c>
      <c r="AD19" s="105">
        <f t="shared" si="2"/>
        <v>4</v>
      </c>
      <c r="AE19" s="105">
        <f t="shared" si="2"/>
        <v>0</v>
      </c>
      <c r="AF19" s="105">
        <f t="shared" si="2"/>
        <v>0</v>
      </c>
      <c r="AG19" s="105">
        <f t="shared" si="2"/>
        <v>0</v>
      </c>
      <c r="AH19" s="105">
        <f t="shared" ref="AH19:BB19" si="3">AH20+AH22+AH23+AH21</f>
        <v>0</v>
      </c>
      <c r="AI19" s="105">
        <f t="shared" si="3"/>
        <v>0</v>
      </c>
      <c r="AJ19" s="105">
        <f t="shared" si="3"/>
        <v>0</v>
      </c>
      <c r="AK19" s="105">
        <f t="shared" si="3"/>
        <v>0</v>
      </c>
      <c r="AL19" s="105">
        <f t="shared" si="3"/>
        <v>0</v>
      </c>
      <c r="AM19" s="105">
        <f t="shared" si="3"/>
        <v>0</v>
      </c>
      <c r="AN19" s="105">
        <f t="shared" si="3"/>
        <v>0</v>
      </c>
      <c r="AO19" s="105">
        <f t="shared" si="3"/>
        <v>0</v>
      </c>
      <c r="AP19" s="105">
        <f t="shared" si="3"/>
        <v>0</v>
      </c>
      <c r="AQ19" s="105">
        <f t="shared" si="3"/>
        <v>0</v>
      </c>
      <c r="AR19" s="105">
        <f t="shared" si="3"/>
        <v>0</v>
      </c>
      <c r="AS19" s="105">
        <f t="shared" si="3"/>
        <v>0</v>
      </c>
      <c r="AT19" s="105">
        <f t="shared" si="3"/>
        <v>0</v>
      </c>
      <c r="AU19" s="105">
        <f t="shared" si="3"/>
        <v>0</v>
      </c>
      <c r="AV19" s="105">
        <f t="shared" si="3"/>
        <v>0</v>
      </c>
      <c r="AW19" s="105">
        <f t="shared" si="3"/>
        <v>0</v>
      </c>
      <c r="AX19" s="105">
        <f t="shared" si="3"/>
        <v>0</v>
      </c>
      <c r="AY19" s="105">
        <f t="shared" si="3"/>
        <v>0</v>
      </c>
      <c r="AZ19" s="105">
        <f t="shared" si="3"/>
        <v>0</v>
      </c>
      <c r="BA19" s="105">
        <f t="shared" si="3"/>
        <v>0</v>
      </c>
      <c r="BB19" s="105">
        <f t="shared" si="3"/>
        <v>1</v>
      </c>
      <c r="BC19" s="57"/>
      <c r="BD19" s="57"/>
      <c r="BE19" s="57"/>
      <c r="BF19" s="57"/>
      <c r="BG19" s="57"/>
      <c r="BH19" s="57"/>
    </row>
    <row r="20" spans="1:60" ht="31.5" x14ac:dyDescent="0.25">
      <c r="A20" s="198" t="s">
        <v>278</v>
      </c>
      <c r="B20" s="200">
        <v>14</v>
      </c>
      <c r="C20" s="194">
        <v>5</v>
      </c>
      <c r="D20" s="194">
        <v>0</v>
      </c>
      <c r="E20" s="194">
        <v>1</v>
      </c>
      <c r="F20" s="194">
        <v>1</v>
      </c>
      <c r="G20" s="194">
        <v>3</v>
      </c>
      <c r="H20" s="194">
        <v>3</v>
      </c>
      <c r="I20" s="194">
        <v>1</v>
      </c>
      <c r="J20" s="194">
        <v>1</v>
      </c>
      <c r="K20" s="194">
        <v>0</v>
      </c>
      <c r="L20" s="194">
        <v>0</v>
      </c>
      <c r="M20" s="194">
        <v>0</v>
      </c>
      <c r="N20" s="194">
        <v>1</v>
      </c>
      <c r="O20" s="194">
        <v>1</v>
      </c>
      <c r="P20" s="75">
        <v>2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4">
        <v>1</v>
      </c>
      <c r="AC20" s="74">
        <v>0</v>
      </c>
      <c r="AD20" s="74">
        <v>1</v>
      </c>
      <c r="AE20" s="74">
        <v>0</v>
      </c>
      <c r="AF20" s="74"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v>0</v>
      </c>
      <c r="AZ20" s="74">
        <v>0</v>
      </c>
      <c r="BA20" s="74">
        <v>0</v>
      </c>
      <c r="BB20" s="74">
        <v>1</v>
      </c>
      <c r="BC20" s="66"/>
      <c r="BD20" s="205" t="s">
        <v>671</v>
      </c>
      <c r="BE20" s="66"/>
      <c r="BF20" s="66" t="s">
        <v>60</v>
      </c>
      <c r="BG20" s="66" t="s">
        <v>645</v>
      </c>
      <c r="BH20" s="66"/>
    </row>
    <row r="21" spans="1:60" ht="31.5" x14ac:dyDescent="0.25">
      <c r="A21" s="201" t="s">
        <v>279</v>
      </c>
      <c r="B21" s="202">
        <v>11</v>
      </c>
      <c r="C21" s="193">
        <v>2</v>
      </c>
      <c r="D21" s="193">
        <v>0</v>
      </c>
      <c r="E21" s="193">
        <v>0</v>
      </c>
      <c r="F21" s="193">
        <v>0</v>
      </c>
      <c r="G21" s="193">
        <v>0</v>
      </c>
      <c r="H21" s="193">
        <v>0</v>
      </c>
      <c r="I21" s="193">
        <v>0</v>
      </c>
      <c r="J21" s="193">
        <v>0</v>
      </c>
      <c r="K21" s="193">
        <v>0</v>
      </c>
      <c r="L21" s="193">
        <v>0</v>
      </c>
      <c r="M21" s="193">
        <v>0</v>
      </c>
      <c r="N21" s="193">
        <v>0</v>
      </c>
      <c r="O21" s="193">
        <v>0</v>
      </c>
      <c r="P21" s="185">
        <v>0</v>
      </c>
      <c r="Q21" s="185">
        <v>0</v>
      </c>
      <c r="R21" s="185">
        <v>0</v>
      </c>
      <c r="S21" s="185">
        <v>0</v>
      </c>
      <c r="T21" s="185">
        <v>0</v>
      </c>
      <c r="U21" s="185">
        <v>0</v>
      </c>
      <c r="V21" s="185">
        <v>0</v>
      </c>
      <c r="W21" s="185">
        <v>0</v>
      </c>
      <c r="X21" s="185">
        <v>0</v>
      </c>
      <c r="Y21" s="185">
        <v>0</v>
      </c>
      <c r="Z21" s="185">
        <v>0</v>
      </c>
      <c r="AA21" s="185">
        <v>0</v>
      </c>
      <c r="AB21" s="186">
        <v>0</v>
      </c>
      <c r="AC21" s="186">
        <v>0</v>
      </c>
      <c r="AD21" s="186">
        <v>0</v>
      </c>
      <c r="AE21" s="186">
        <v>0</v>
      </c>
      <c r="AF21" s="186">
        <v>0</v>
      </c>
      <c r="AG21" s="186">
        <v>0</v>
      </c>
      <c r="AH21" s="186">
        <v>0</v>
      </c>
      <c r="AI21" s="186">
        <v>0</v>
      </c>
      <c r="AJ21" s="186">
        <v>0</v>
      </c>
      <c r="AK21" s="186">
        <v>0</v>
      </c>
      <c r="AL21" s="186">
        <v>0</v>
      </c>
      <c r="AM21" s="186">
        <v>0</v>
      </c>
      <c r="AN21" s="186">
        <v>0</v>
      </c>
      <c r="AO21" s="186">
        <v>0</v>
      </c>
      <c r="AP21" s="186">
        <v>0</v>
      </c>
      <c r="AQ21" s="186">
        <v>0</v>
      </c>
      <c r="AR21" s="186">
        <v>0</v>
      </c>
      <c r="AS21" s="186">
        <v>0</v>
      </c>
      <c r="AT21" s="186">
        <v>0</v>
      </c>
      <c r="AU21" s="186">
        <v>0</v>
      </c>
      <c r="AV21" s="186">
        <v>0</v>
      </c>
      <c r="AW21" s="186">
        <v>0</v>
      </c>
      <c r="AX21" s="186">
        <v>0</v>
      </c>
      <c r="AY21" s="186">
        <v>0</v>
      </c>
      <c r="AZ21" s="186">
        <v>0</v>
      </c>
      <c r="BA21" s="186">
        <v>0</v>
      </c>
      <c r="BB21" s="186">
        <v>0</v>
      </c>
      <c r="BC21" s="184"/>
      <c r="BD21" s="184"/>
      <c r="BE21" s="184"/>
      <c r="BF21" s="184"/>
      <c r="BG21" s="184"/>
      <c r="BH21" s="184"/>
    </row>
    <row r="22" spans="1:60" ht="15.75" x14ac:dyDescent="0.25">
      <c r="A22" s="198" t="s">
        <v>280</v>
      </c>
      <c r="B22" s="200">
        <v>16</v>
      </c>
      <c r="C22" s="194">
        <v>6</v>
      </c>
      <c r="D22" s="194">
        <v>0</v>
      </c>
      <c r="E22" s="194">
        <v>1</v>
      </c>
      <c r="F22" s="194">
        <v>2</v>
      </c>
      <c r="G22" s="194">
        <v>0</v>
      </c>
      <c r="H22" s="194">
        <v>2</v>
      </c>
      <c r="I22" s="194">
        <v>0</v>
      </c>
      <c r="J22" s="194">
        <v>5</v>
      </c>
      <c r="K22" s="194">
        <v>0</v>
      </c>
      <c r="L22" s="194">
        <v>0</v>
      </c>
      <c r="M22" s="194">
        <v>3</v>
      </c>
      <c r="N22" s="194">
        <v>4</v>
      </c>
      <c r="O22" s="194">
        <v>1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4">
        <v>1</v>
      </c>
      <c r="AC22" s="74">
        <v>0</v>
      </c>
      <c r="AD22" s="74">
        <v>1</v>
      </c>
      <c r="AE22" s="74">
        <v>0</v>
      </c>
      <c r="AF22" s="74"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v>0</v>
      </c>
      <c r="AZ22" s="74">
        <v>0</v>
      </c>
      <c r="BA22" s="74">
        <v>0</v>
      </c>
      <c r="BB22" s="74">
        <v>0</v>
      </c>
      <c r="BC22" s="66"/>
      <c r="BD22" s="205" t="s">
        <v>654</v>
      </c>
      <c r="BE22" s="66"/>
      <c r="BF22" s="66" t="s">
        <v>60</v>
      </c>
      <c r="BG22" s="66" t="s">
        <v>645</v>
      </c>
      <c r="BH22" s="66">
        <v>0</v>
      </c>
    </row>
    <row r="23" spans="1:60" ht="31.5" x14ac:dyDescent="0.25">
      <c r="A23" s="198" t="s">
        <v>281</v>
      </c>
      <c r="B23" s="200">
        <v>20</v>
      </c>
      <c r="C23" s="194">
        <v>7</v>
      </c>
      <c r="D23" s="194">
        <v>0</v>
      </c>
      <c r="E23" s="194">
        <v>0</v>
      </c>
      <c r="F23" s="194">
        <v>4</v>
      </c>
      <c r="G23" s="194">
        <v>3</v>
      </c>
      <c r="H23" s="194">
        <v>1</v>
      </c>
      <c r="I23" s="194">
        <v>1</v>
      </c>
      <c r="J23" s="194">
        <v>5</v>
      </c>
      <c r="K23" s="194">
        <v>0</v>
      </c>
      <c r="L23" s="194">
        <v>0</v>
      </c>
      <c r="M23" s="194">
        <v>4</v>
      </c>
      <c r="N23" s="194">
        <v>0</v>
      </c>
      <c r="O23" s="194">
        <v>2</v>
      </c>
      <c r="P23" s="75">
        <v>1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/>
      <c r="X23" s="75"/>
      <c r="Y23" s="75"/>
      <c r="Z23" s="75"/>
      <c r="AA23" s="75"/>
      <c r="AB23" s="74">
        <v>2</v>
      </c>
      <c r="AC23" s="74"/>
      <c r="AD23" s="74">
        <v>2</v>
      </c>
      <c r="AE23" s="74"/>
      <c r="AF23" s="74"/>
      <c r="AG23" s="74"/>
      <c r="AH23" s="74"/>
      <c r="AI23" s="74"/>
      <c r="AJ23" s="74"/>
      <c r="AK23" s="74"/>
      <c r="AL23" s="74">
        <v>0</v>
      </c>
      <c r="AM23" s="74">
        <v>0</v>
      </c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66" t="s">
        <v>652</v>
      </c>
      <c r="BD23" s="66"/>
      <c r="BE23" s="66" t="s">
        <v>653</v>
      </c>
      <c r="BF23" s="66" t="s">
        <v>60</v>
      </c>
      <c r="BG23" s="66" t="s">
        <v>645</v>
      </c>
      <c r="BH23" s="66"/>
    </row>
    <row r="24" spans="1:60" ht="18.75" x14ac:dyDescent="0.3">
      <c r="A24" s="191" t="s">
        <v>82</v>
      </c>
      <c r="B24" s="197">
        <f t="shared" ref="B24:AG24" si="4">B25+B26</f>
        <v>22</v>
      </c>
      <c r="C24" s="192">
        <f t="shared" si="4"/>
        <v>4</v>
      </c>
      <c r="D24" s="192">
        <f t="shared" si="4"/>
        <v>0</v>
      </c>
      <c r="E24" s="192">
        <f t="shared" si="4"/>
        <v>0</v>
      </c>
      <c r="F24" s="192">
        <f t="shared" si="4"/>
        <v>0</v>
      </c>
      <c r="G24" s="192">
        <f t="shared" si="4"/>
        <v>1</v>
      </c>
      <c r="H24" s="192">
        <f t="shared" si="4"/>
        <v>1</v>
      </c>
      <c r="I24" s="192">
        <f t="shared" si="4"/>
        <v>1</v>
      </c>
      <c r="J24" s="192">
        <f t="shared" si="4"/>
        <v>2</v>
      </c>
      <c r="K24" s="192">
        <f t="shared" si="4"/>
        <v>1</v>
      </c>
      <c r="L24" s="192">
        <f t="shared" si="4"/>
        <v>0</v>
      </c>
      <c r="M24" s="192">
        <f t="shared" si="4"/>
        <v>0</v>
      </c>
      <c r="N24" s="192">
        <f t="shared" si="4"/>
        <v>0</v>
      </c>
      <c r="O24" s="192">
        <f t="shared" si="4"/>
        <v>1</v>
      </c>
      <c r="P24" s="105">
        <f t="shared" si="4"/>
        <v>3</v>
      </c>
      <c r="Q24" s="105">
        <f t="shared" si="4"/>
        <v>0</v>
      </c>
      <c r="R24" s="105">
        <f t="shared" si="4"/>
        <v>0</v>
      </c>
      <c r="S24" s="105">
        <f t="shared" si="4"/>
        <v>0</v>
      </c>
      <c r="T24" s="105">
        <f t="shared" si="4"/>
        <v>0</v>
      </c>
      <c r="U24" s="207">
        <f t="shared" si="4"/>
        <v>0</v>
      </c>
      <c r="V24" s="207">
        <f t="shared" si="4"/>
        <v>0</v>
      </c>
      <c r="W24" s="207">
        <f t="shared" si="4"/>
        <v>0</v>
      </c>
      <c r="X24" s="207">
        <f t="shared" si="4"/>
        <v>2</v>
      </c>
      <c r="Y24" s="105">
        <f t="shared" si="4"/>
        <v>2</v>
      </c>
      <c r="Z24" s="105">
        <f t="shared" si="4"/>
        <v>0</v>
      </c>
      <c r="AA24" s="105">
        <f t="shared" si="4"/>
        <v>0</v>
      </c>
      <c r="AB24" s="105">
        <f t="shared" si="4"/>
        <v>2</v>
      </c>
      <c r="AC24" s="105">
        <f t="shared" si="4"/>
        <v>0</v>
      </c>
      <c r="AD24" s="105">
        <f t="shared" si="4"/>
        <v>2</v>
      </c>
      <c r="AE24" s="105">
        <f t="shared" si="4"/>
        <v>0</v>
      </c>
      <c r="AF24" s="105">
        <f t="shared" si="4"/>
        <v>0</v>
      </c>
      <c r="AG24" s="105">
        <f t="shared" si="4"/>
        <v>0</v>
      </c>
      <c r="AH24" s="105">
        <f t="shared" ref="AH24:BB24" si="5">AH25+AH26</f>
        <v>0</v>
      </c>
      <c r="AI24" s="105">
        <f t="shared" si="5"/>
        <v>0</v>
      </c>
      <c r="AJ24" s="105">
        <f t="shared" si="5"/>
        <v>0</v>
      </c>
      <c r="AK24" s="105">
        <f t="shared" si="5"/>
        <v>0</v>
      </c>
      <c r="AL24" s="105">
        <f t="shared" si="5"/>
        <v>0</v>
      </c>
      <c r="AM24" s="105">
        <f t="shared" si="5"/>
        <v>0</v>
      </c>
      <c r="AN24" s="105">
        <f t="shared" si="5"/>
        <v>0</v>
      </c>
      <c r="AO24" s="105">
        <f t="shared" si="5"/>
        <v>0</v>
      </c>
      <c r="AP24" s="105">
        <f t="shared" si="5"/>
        <v>0</v>
      </c>
      <c r="AQ24" s="105">
        <f t="shared" si="5"/>
        <v>0</v>
      </c>
      <c r="AR24" s="105">
        <f t="shared" si="5"/>
        <v>0</v>
      </c>
      <c r="AS24" s="105">
        <f t="shared" si="5"/>
        <v>0</v>
      </c>
      <c r="AT24" s="105">
        <f t="shared" si="5"/>
        <v>0</v>
      </c>
      <c r="AU24" s="105">
        <f t="shared" si="5"/>
        <v>0</v>
      </c>
      <c r="AV24" s="105">
        <f t="shared" si="5"/>
        <v>0</v>
      </c>
      <c r="AW24" s="105">
        <f t="shared" si="5"/>
        <v>0</v>
      </c>
      <c r="AX24" s="105">
        <f t="shared" si="5"/>
        <v>0</v>
      </c>
      <c r="AY24" s="105">
        <f t="shared" si="5"/>
        <v>0</v>
      </c>
      <c r="AZ24" s="105">
        <f t="shared" si="5"/>
        <v>0</v>
      </c>
      <c r="BA24" s="105">
        <f t="shared" si="5"/>
        <v>0</v>
      </c>
      <c r="BB24" s="105">
        <f t="shared" si="5"/>
        <v>0</v>
      </c>
      <c r="BC24" s="57"/>
      <c r="BD24" s="57"/>
      <c r="BE24" s="57"/>
      <c r="BF24" s="57"/>
      <c r="BG24" s="57"/>
      <c r="BH24" s="57"/>
    </row>
    <row r="25" spans="1:60" ht="15.75" x14ac:dyDescent="0.25">
      <c r="A25" s="198" t="s">
        <v>282</v>
      </c>
      <c r="B25" s="200">
        <v>9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1">
        <v>0</v>
      </c>
      <c r="BC25" s="206"/>
      <c r="BD25" s="21"/>
      <c r="BE25" s="21"/>
      <c r="BF25" s="21"/>
      <c r="BG25" s="21"/>
      <c r="BH25" s="21"/>
    </row>
    <row r="26" spans="1:60" ht="15.75" x14ac:dyDescent="0.25">
      <c r="A26" s="198" t="s">
        <v>283</v>
      </c>
      <c r="B26" s="200">
        <v>13</v>
      </c>
      <c r="C26" s="194">
        <v>4</v>
      </c>
      <c r="D26" s="194">
        <v>0</v>
      </c>
      <c r="E26" s="194">
        <v>0</v>
      </c>
      <c r="F26" s="194">
        <v>0</v>
      </c>
      <c r="G26" s="194">
        <v>1</v>
      </c>
      <c r="H26" s="194">
        <v>1</v>
      </c>
      <c r="I26" s="195">
        <v>1</v>
      </c>
      <c r="J26" s="195">
        <v>2</v>
      </c>
      <c r="K26" s="195">
        <v>1</v>
      </c>
      <c r="L26" s="195">
        <v>0</v>
      </c>
      <c r="M26" s="195">
        <v>0</v>
      </c>
      <c r="N26" s="195">
        <v>0</v>
      </c>
      <c r="O26" s="195">
        <v>1</v>
      </c>
      <c r="P26" s="30">
        <v>3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2</v>
      </c>
      <c r="Y26" s="30">
        <v>2</v>
      </c>
      <c r="Z26" s="30">
        <v>0</v>
      </c>
      <c r="AA26" s="30">
        <v>0</v>
      </c>
      <c r="AB26" s="31">
        <v>2</v>
      </c>
      <c r="AC26" s="31">
        <v>0</v>
      </c>
      <c r="AD26" s="31">
        <v>2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21" t="s">
        <v>656</v>
      </c>
      <c r="BD26" s="21" t="s">
        <v>656</v>
      </c>
      <c r="BE26" s="21" t="s">
        <v>657</v>
      </c>
      <c r="BF26" s="21" t="s">
        <v>60</v>
      </c>
      <c r="BG26" s="21">
        <v>600</v>
      </c>
      <c r="BH26" s="21">
        <v>0</v>
      </c>
    </row>
    <row r="27" spans="1:60" ht="18.75" x14ac:dyDescent="0.3">
      <c r="A27" s="203" t="s">
        <v>85</v>
      </c>
      <c r="B27" s="204">
        <f t="shared" ref="B27:AG27" si="6">B24+B19+B10</f>
        <v>297</v>
      </c>
      <c r="C27" s="192">
        <v>90</v>
      </c>
      <c r="D27" s="192">
        <v>7</v>
      </c>
      <c r="E27" s="192">
        <f t="shared" si="6"/>
        <v>6</v>
      </c>
      <c r="F27" s="192">
        <f t="shared" si="6"/>
        <v>26</v>
      </c>
      <c r="G27" s="192">
        <f t="shared" si="6"/>
        <v>30</v>
      </c>
      <c r="H27" s="192">
        <f t="shared" si="6"/>
        <v>48</v>
      </c>
      <c r="I27" s="192">
        <f t="shared" si="6"/>
        <v>6</v>
      </c>
      <c r="J27" s="192">
        <f t="shared" si="6"/>
        <v>29</v>
      </c>
      <c r="K27" s="192">
        <f t="shared" si="6"/>
        <v>6</v>
      </c>
      <c r="L27" s="192">
        <v>7</v>
      </c>
      <c r="M27" s="192">
        <f t="shared" si="6"/>
        <v>13</v>
      </c>
      <c r="N27" s="192">
        <f t="shared" si="6"/>
        <v>11</v>
      </c>
      <c r="O27" s="192">
        <f t="shared" si="6"/>
        <v>28</v>
      </c>
      <c r="P27" s="105">
        <f t="shared" si="6"/>
        <v>20</v>
      </c>
      <c r="Q27" s="105">
        <f t="shared" si="6"/>
        <v>3</v>
      </c>
      <c r="R27" s="105">
        <f t="shared" si="6"/>
        <v>14</v>
      </c>
      <c r="S27" s="105">
        <f t="shared" si="6"/>
        <v>0</v>
      </c>
      <c r="T27" s="105">
        <f t="shared" si="6"/>
        <v>0</v>
      </c>
      <c r="U27" s="207">
        <f t="shared" si="6"/>
        <v>0</v>
      </c>
      <c r="V27" s="207">
        <f t="shared" si="6"/>
        <v>5</v>
      </c>
      <c r="W27" s="207">
        <f t="shared" si="6"/>
        <v>5</v>
      </c>
      <c r="X27" s="207">
        <v>9</v>
      </c>
      <c r="Y27" s="207">
        <f t="shared" si="6"/>
        <v>12</v>
      </c>
      <c r="Z27" s="105">
        <v>0</v>
      </c>
      <c r="AA27" s="105">
        <v>0</v>
      </c>
      <c r="AB27" s="105">
        <f t="shared" si="6"/>
        <v>32</v>
      </c>
      <c r="AC27" s="105">
        <f t="shared" si="6"/>
        <v>8</v>
      </c>
      <c r="AD27" s="105">
        <f t="shared" si="6"/>
        <v>19</v>
      </c>
      <c r="AE27" s="105">
        <f t="shared" si="6"/>
        <v>5</v>
      </c>
      <c r="AF27" s="105">
        <f t="shared" si="6"/>
        <v>11</v>
      </c>
      <c r="AG27" s="105">
        <f t="shared" si="6"/>
        <v>2</v>
      </c>
      <c r="AH27" s="105">
        <f t="shared" ref="AH27:BB27" si="7">AH24+AH19+AH10</f>
        <v>6</v>
      </c>
      <c r="AI27" s="105">
        <f t="shared" si="7"/>
        <v>6</v>
      </c>
      <c r="AJ27" s="105">
        <f t="shared" si="7"/>
        <v>0</v>
      </c>
      <c r="AK27" s="105">
        <v>0</v>
      </c>
      <c r="AL27" s="105">
        <v>4</v>
      </c>
      <c r="AM27" s="105">
        <v>4</v>
      </c>
      <c r="AN27" s="105">
        <f t="shared" si="7"/>
        <v>1</v>
      </c>
      <c r="AO27" s="105">
        <f t="shared" si="7"/>
        <v>1</v>
      </c>
      <c r="AP27" s="105">
        <f t="shared" si="7"/>
        <v>14</v>
      </c>
      <c r="AQ27" s="105">
        <f t="shared" si="7"/>
        <v>14</v>
      </c>
      <c r="AR27" s="105">
        <f t="shared" si="7"/>
        <v>2</v>
      </c>
      <c r="AS27" s="105">
        <f t="shared" si="7"/>
        <v>2</v>
      </c>
      <c r="AT27" s="105">
        <f t="shared" si="7"/>
        <v>3</v>
      </c>
      <c r="AU27" s="105">
        <f t="shared" si="7"/>
        <v>3</v>
      </c>
      <c r="AV27" s="105">
        <f t="shared" si="7"/>
        <v>0</v>
      </c>
      <c r="AW27" s="105">
        <f t="shared" si="7"/>
        <v>0</v>
      </c>
      <c r="AX27" s="105">
        <f t="shared" si="7"/>
        <v>1</v>
      </c>
      <c r="AY27" s="105">
        <f t="shared" si="7"/>
        <v>0</v>
      </c>
      <c r="AZ27" s="105">
        <f t="shared" si="7"/>
        <v>0</v>
      </c>
      <c r="BA27" s="105">
        <f t="shared" si="7"/>
        <v>0</v>
      </c>
      <c r="BB27" s="105">
        <f t="shared" si="7"/>
        <v>9</v>
      </c>
      <c r="BC27" s="57"/>
      <c r="BD27" s="57"/>
      <c r="BE27" s="57"/>
      <c r="BF27" s="57"/>
      <c r="BG27" s="57"/>
      <c r="BH27" s="57"/>
    </row>
    <row r="28" spans="1:60" x14ac:dyDescent="0.25">
      <c r="A28" s="212"/>
      <c r="B28" s="212"/>
      <c r="C28" s="212"/>
      <c r="D28" s="212"/>
      <c r="E28" s="212"/>
      <c r="F28" s="212"/>
      <c r="G28" s="212"/>
      <c r="H28" s="212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37"/>
      <c r="BE28" s="37"/>
      <c r="BF28" s="37"/>
      <c r="BG28" s="37"/>
      <c r="BH28" s="37"/>
    </row>
    <row r="29" spans="1:60" x14ac:dyDescent="0.25">
      <c r="A29" s="99"/>
      <c r="B29" s="99"/>
      <c r="C29" s="99"/>
      <c r="D29" s="99" t="s">
        <v>669</v>
      </c>
      <c r="E29" s="99"/>
      <c r="F29" s="99"/>
      <c r="G29" s="99"/>
      <c r="H29" s="9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ht="30" x14ac:dyDescent="0.25">
      <c r="A30" s="276" t="s">
        <v>86</v>
      </c>
      <c r="B30" s="276"/>
      <c r="C30" s="100"/>
      <c r="D30" s="100"/>
      <c r="E30" s="101" t="s">
        <v>87</v>
      </c>
      <c r="F30" s="101" t="s">
        <v>87</v>
      </c>
      <c r="G30" s="101" t="s">
        <v>672</v>
      </c>
      <c r="H30" s="101" t="s">
        <v>87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x14ac:dyDescent="0.25">
      <c r="A31" s="100"/>
      <c r="B31" s="100"/>
      <c r="C31" s="100"/>
      <c r="D31" s="100"/>
      <c r="E31" s="278" t="s">
        <v>88</v>
      </c>
      <c r="F31" s="278"/>
      <c r="G31" s="278"/>
      <c r="H31" s="278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x14ac:dyDescent="0.25">
      <c r="A32" s="277" t="s">
        <v>673</v>
      </c>
      <c r="B32" s="277"/>
      <c r="C32" s="277"/>
      <c r="D32" s="277"/>
      <c r="E32" s="277"/>
      <c r="F32" s="277"/>
      <c r="G32" s="277"/>
      <c r="H32" s="277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x14ac:dyDescent="0.25">
      <c r="A33" s="278" t="s">
        <v>89</v>
      </c>
      <c r="B33" s="278"/>
      <c r="C33" s="278"/>
      <c r="D33" s="278"/>
      <c r="E33" s="278"/>
      <c r="F33" s="278"/>
      <c r="G33" s="109"/>
      <c r="H33" s="10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x14ac:dyDescent="0.25">
      <c r="A34" s="102"/>
      <c r="B34" s="102"/>
      <c r="C34" s="102"/>
      <c r="D34" s="102"/>
      <c r="E34" s="102"/>
      <c r="F34" s="102"/>
      <c r="G34" s="102"/>
      <c r="H34" s="102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x14ac:dyDescent="0.25">
      <c r="A35" s="102"/>
      <c r="B35" s="102"/>
      <c r="C35" s="102"/>
      <c r="D35" s="102"/>
      <c r="E35" s="102"/>
      <c r="F35" s="102"/>
      <c r="G35" s="102"/>
      <c r="H35" s="102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 x14ac:dyDescent="0.25">
      <c r="A36" s="102"/>
      <c r="B36" s="102"/>
      <c r="C36" s="102"/>
      <c r="D36" s="102"/>
      <c r="E36" s="102"/>
      <c r="F36" s="102"/>
      <c r="G36" s="102"/>
      <c r="H36" s="10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1:60" x14ac:dyDescent="0.25">
      <c r="A37" s="1"/>
      <c r="B37" s="1"/>
      <c r="C37" s="1"/>
      <c r="D37" s="1"/>
      <c r="E37" s="1"/>
      <c r="F37" s="1"/>
      <c r="G37" s="1"/>
      <c r="H37" s="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x14ac:dyDescent="0.25">
      <c r="A38" s="1"/>
      <c r="B38" s="1"/>
      <c r="C38" s="1"/>
      <c r="D38" s="1"/>
      <c r="E38" s="1"/>
      <c r="F38" s="1"/>
      <c r="G38" s="1"/>
      <c r="H38" s="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</sheetData>
  <mergeCells count="65">
    <mergeCell ref="A1:O1"/>
    <mergeCell ref="AX1:AX2"/>
    <mergeCell ref="AY1:AY2"/>
    <mergeCell ref="AZ1:AZ2"/>
    <mergeCell ref="A2:M2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BD3:BD8"/>
    <mergeCell ref="BE3:BE8"/>
    <mergeCell ref="BF3:BF8"/>
    <mergeCell ref="BG3:BG8"/>
    <mergeCell ref="BH3:BH8"/>
    <mergeCell ref="AC6:AC8"/>
    <mergeCell ref="AD6:AD8"/>
    <mergeCell ref="I6:I8"/>
    <mergeCell ref="J6:J8"/>
    <mergeCell ref="K6:K8"/>
    <mergeCell ref="L6:N6"/>
    <mergeCell ref="O6:Q6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30:B30"/>
    <mergeCell ref="E31:H31"/>
    <mergeCell ref="A32:H32"/>
    <mergeCell ref="A33:F33"/>
    <mergeCell ref="AX6:BA7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</mergeCells>
  <hyperlinks>
    <hyperlink ref="BD14" r:id="rId1"/>
    <hyperlink ref="BE14" r:id="rId2"/>
    <hyperlink ref="BD20" r:id="rId3"/>
    <hyperlink ref="BC11" r:id="rId4"/>
    <hyperlink ref="BD22" r:id="rId5"/>
  </hyperlinks>
  <pageMargins left="0.70078740157480324" right="0.70078740157480324" top="0.75196850393700787" bottom="0.75196850393700787" header="0.3" footer="0.3"/>
  <pageSetup paperSize="9" firstPageNumber="2147483648" orientation="portrait" r:id="rId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6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31.42578125" customWidth="1"/>
    <col min="2" max="2" width="13.140625" customWidth="1"/>
    <col min="54" max="54" width="12.85546875" customWidth="1"/>
    <col min="55" max="60" width="16.7109375" customWidth="1"/>
  </cols>
  <sheetData>
    <row r="1" spans="1:60" ht="20.45" customHeight="1" x14ac:dyDescent="0.25">
      <c r="A1" s="259" t="s">
        <v>284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261"/>
      <c r="AY1" s="261"/>
      <c r="AZ1" s="261"/>
      <c r="BA1" s="3"/>
      <c r="BB1" s="3"/>
      <c r="BC1" s="4"/>
      <c r="BD1" s="4"/>
      <c r="BE1" s="4"/>
      <c r="BF1" s="4"/>
      <c r="BG1" s="4"/>
      <c r="BH1" s="4"/>
    </row>
    <row r="2" spans="1:60" ht="20.45" customHeight="1" x14ac:dyDescent="0.25">
      <c r="A2" s="263" t="s">
        <v>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62"/>
      <c r="AY2" s="262"/>
      <c r="AZ2" s="262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237" t="s">
        <v>2</v>
      </c>
      <c r="B3" s="239" t="s">
        <v>3</v>
      </c>
      <c r="C3" s="241" t="s">
        <v>4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3"/>
      <c r="AB3" s="244" t="s">
        <v>5</v>
      </c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6"/>
      <c r="BB3" s="8"/>
      <c r="BC3" s="235" t="s">
        <v>6</v>
      </c>
      <c r="BD3" s="235" t="s">
        <v>7</v>
      </c>
      <c r="BE3" s="235" t="s">
        <v>8</v>
      </c>
      <c r="BF3" s="235" t="s">
        <v>9</v>
      </c>
      <c r="BG3" s="235" t="s">
        <v>10</v>
      </c>
      <c r="BH3" s="235" t="s">
        <v>11</v>
      </c>
    </row>
    <row r="4" spans="1:60" ht="15.75" x14ac:dyDescent="0.25">
      <c r="A4" s="238"/>
      <c r="B4" s="240"/>
      <c r="C4" s="247" t="s">
        <v>12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9"/>
      <c r="AB4" s="250" t="s">
        <v>13</v>
      </c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2"/>
      <c r="BB4" s="10"/>
      <c r="BC4" s="236"/>
      <c r="BD4" s="236"/>
      <c r="BE4" s="236"/>
      <c r="BF4" s="236"/>
      <c r="BG4" s="236"/>
      <c r="BH4" s="236"/>
    </row>
    <row r="5" spans="1:60" ht="21.6" customHeight="1" x14ac:dyDescent="0.25">
      <c r="A5" s="238"/>
      <c r="B5" s="240"/>
      <c r="C5" s="224" t="s">
        <v>14</v>
      </c>
      <c r="D5" s="11"/>
      <c r="E5" s="253" t="s">
        <v>15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5"/>
      <c r="AB5" s="221" t="s">
        <v>16</v>
      </c>
      <c r="AC5" s="256" t="s">
        <v>17</v>
      </c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8"/>
      <c r="BB5" s="13"/>
      <c r="BC5" s="236"/>
      <c r="BD5" s="236"/>
      <c r="BE5" s="236"/>
      <c r="BF5" s="236"/>
      <c r="BG5" s="236"/>
      <c r="BH5" s="236"/>
    </row>
    <row r="6" spans="1:60" ht="24.6" customHeight="1" x14ac:dyDescent="0.25">
      <c r="A6" s="238"/>
      <c r="B6" s="240"/>
      <c r="C6" s="233"/>
      <c r="D6" s="224" t="s">
        <v>18</v>
      </c>
      <c r="E6" s="224" t="s">
        <v>19</v>
      </c>
      <c r="F6" s="224" t="s">
        <v>20</v>
      </c>
      <c r="G6" s="224" t="s">
        <v>21</v>
      </c>
      <c r="H6" s="224" t="s">
        <v>22</v>
      </c>
      <c r="I6" s="224" t="s">
        <v>23</v>
      </c>
      <c r="J6" s="224" t="s">
        <v>24</v>
      </c>
      <c r="K6" s="224" t="s">
        <v>25</v>
      </c>
      <c r="L6" s="226" t="s">
        <v>26</v>
      </c>
      <c r="M6" s="234"/>
      <c r="N6" s="227"/>
      <c r="O6" s="226" t="s">
        <v>27</v>
      </c>
      <c r="P6" s="234"/>
      <c r="Q6" s="227"/>
      <c r="R6" s="224" t="s">
        <v>28</v>
      </c>
      <c r="S6" s="224" t="s">
        <v>29</v>
      </c>
      <c r="T6" s="226" t="s">
        <v>30</v>
      </c>
      <c r="U6" s="234"/>
      <c r="V6" s="234"/>
      <c r="W6" s="234"/>
      <c r="X6" s="234"/>
      <c r="Y6" s="234"/>
      <c r="Z6" s="234"/>
      <c r="AA6" s="227"/>
      <c r="AB6" s="219"/>
      <c r="AC6" s="221" t="s">
        <v>31</v>
      </c>
      <c r="AD6" s="221" t="s">
        <v>32</v>
      </c>
      <c r="AE6" s="221" t="s">
        <v>33</v>
      </c>
      <c r="AF6" s="221" t="s">
        <v>28</v>
      </c>
      <c r="AG6" s="221" t="s">
        <v>34</v>
      </c>
      <c r="AH6" s="228" t="s">
        <v>30</v>
      </c>
      <c r="AI6" s="230"/>
      <c r="AJ6" s="230"/>
      <c r="AK6" s="230"/>
      <c r="AL6" s="230"/>
      <c r="AM6" s="230"/>
      <c r="AN6" s="230"/>
      <c r="AO6" s="229"/>
      <c r="AP6" s="228" t="s">
        <v>35</v>
      </c>
      <c r="AQ6" s="230"/>
      <c r="AR6" s="230"/>
      <c r="AS6" s="230"/>
      <c r="AT6" s="230"/>
      <c r="AU6" s="230"/>
      <c r="AV6" s="230"/>
      <c r="AW6" s="229"/>
      <c r="AX6" s="216" t="s">
        <v>91</v>
      </c>
      <c r="AY6" s="217"/>
      <c r="AZ6" s="217"/>
      <c r="BA6" s="218"/>
      <c r="BB6" s="221" t="s">
        <v>37</v>
      </c>
      <c r="BC6" s="236"/>
      <c r="BD6" s="236"/>
      <c r="BE6" s="236"/>
      <c r="BF6" s="236"/>
      <c r="BG6" s="236"/>
      <c r="BH6" s="236"/>
    </row>
    <row r="7" spans="1:60" ht="32.450000000000003" customHeight="1" x14ac:dyDescent="0.25">
      <c r="A7" s="238"/>
      <c r="B7" s="240"/>
      <c r="C7" s="233"/>
      <c r="D7" s="233"/>
      <c r="E7" s="225"/>
      <c r="F7" s="225"/>
      <c r="G7" s="225"/>
      <c r="H7" s="225"/>
      <c r="I7" s="225"/>
      <c r="J7" s="225"/>
      <c r="K7" s="225"/>
      <c r="L7" s="224" t="s">
        <v>38</v>
      </c>
      <c r="M7" s="224" t="s">
        <v>39</v>
      </c>
      <c r="N7" s="224" t="s">
        <v>40</v>
      </c>
      <c r="O7" s="224" t="s">
        <v>41</v>
      </c>
      <c r="P7" s="224" t="s">
        <v>32</v>
      </c>
      <c r="Q7" s="224" t="s">
        <v>42</v>
      </c>
      <c r="R7" s="231"/>
      <c r="S7" s="233"/>
      <c r="T7" s="226" t="s">
        <v>43</v>
      </c>
      <c r="U7" s="227"/>
      <c r="V7" s="226" t="s">
        <v>44</v>
      </c>
      <c r="W7" s="227"/>
      <c r="X7" s="226" t="s">
        <v>45</v>
      </c>
      <c r="Y7" s="227"/>
      <c r="Z7" s="226" t="s">
        <v>46</v>
      </c>
      <c r="AA7" s="227"/>
      <c r="AB7" s="219"/>
      <c r="AC7" s="222"/>
      <c r="AD7" s="222"/>
      <c r="AE7" s="222"/>
      <c r="AF7" s="222"/>
      <c r="AG7" s="222"/>
      <c r="AH7" s="228" t="s">
        <v>43</v>
      </c>
      <c r="AI7" s="229"/>
      <c r="AJ7" s="228" t="s">
        <v>44</v>
      </c>
      <c r="AK7" s="229"/>
      <c r="AL7" s="228" t="s">
        <v>45</v>
      </c>
      <c r="AM7" s="229"/>
      <c r="AN7" s="228" t="s">
        <v>46</v>
      </c>
      <c r="AO7" s="229"/>
      <c r="AP7" s="228" t="s">
        <v>43</v>
      </c>
      <c r="AQ7" s="229"/>
      <c r="AR7" s="228" t="s">
        <v>44</v>
      </c>
      <c r="AS7" s="229"/>
      <c r="AT7" s="228" t="s">
        <v>45</v>
      </c>
      <c r="AU7" s="229"/>
      <c r="AV7" s="228" t="s">
        <v>46</v>
      </c>
      <c r="AW7" s="229"/>
      <c r="AX7" s="219"/>
      <c r="AY7" s="220"/>
      <c r="AZ7" s="220"/>
      <c r="BA7" s="220"/>
      <c r="BB7" s="222"/>
      <c r="BC7" s="236"/>
      <c r="BD7" s="236"/>
      <c r="BE7" s="236"/>
      <c r="BF7" s="236"/>
      <c r="BG7" s="236"/>
      <c r="BH7" s="236"/>
    </row>
    <row r="8" spans="1:60" ht="108.6" customHeight="1" x14ac:dyDescent="0.25">
      <c r="A8" s="238"/>
      <c r="B8" s="240"/>
      <c r="C8" s="233"/>
      <c r="D8" s="233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32"/>
      <c r="S8" s="233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219"/>
      <c r="AC8" s="223"/>
      <c r="AD8" s="223"/>
      <c r="AE8" s="223"/>
      <c r="AF8" s="223"/>
      <c r="AG8" s="223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223"/>
      <c r="BC8" s="236"/>
      <c r="BD8" s="236"/>
      <c r="BE8" s="236"/>
      <c r="BF8" s="236"/>
      <c r="BG8" s="236"/>
      <c r="BH8" s="236"/>
    </row>
    <row r="9" spans="1:60" x14ac:dyDescent="0.2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18.75" x14ac:dyDescent="0.3">
      <c r="A10" s="92" t="s">
        <v>69</v>
      </c>
      <c r="B10" s="61">
        <f>B11+B12+B13+B14+B15+B16+B17+B24</f>
        <v>24</v>
      </c>
      <c r="C10" s="61">
        <v>2</v>
      </c>
      <c r="D10" s="61">
        <f>D11+D12+D13+D14+D15+D16+D17+D24</f>
        <v>1</v>
      </c>
      <c r="E10" s="61">
        <f>E11+E12+E13+E14+E15+E16+E17+E24</f>
        <v>0</v>
      </c>
      <c r="F10" s="61">
        <f>F11+F12+F13+F14+F15+F16+F17+F24</f>
        <v>1</v>
      </c>
      <c r="G10" s="61">
        <f>G11+G12+G13+G14+G15+G16+G17+G24</f>
        <v>1</v>
      </c>
      <c r="H10" s="61">
        <v>1</v>
      </c>
      <c r="I10" s="61">
        <f>I11+I12+I13+I14+I15+I16+I17+I24</f>
        <v>0</v>
      </c>
      <c r="J10" s="61">
        <v>1</v>
      </c>
      <c r="K10" s="61">
        <v>1</v>
      </c>
      <c r="L10" s="61">
        <f>L11+L12+L13+L14+L15+L16+L17+L24</f>
        <v>0</v>
      </c>
      <c r="M10" s="61">
        <f>M11+M12+M13+M14+M15+M16+M17+M24</f>
        <v>0</v>
      </c>
      <c r="N10" s="61">
        <f>N11+N12+N13+N14+N15+N16+N17+N24</f>
        <v>1</v>
      </c>
      <c r="O10" s="61">
        <f>O11+O12+O13+O14+O15+O16+O17+O24</f>
        <v>0</v>
      </c>
      <c r="P10" s="61">
        <v>2</v>
      </c>
      <c r="Q10" s="61">
        <f>Q11+Q12+Q13+Q14+Q15+Q16+Q17+Q24</f>
        <v>0</v>
      </c>
      <c r="R10" s="61">
        <v>2</v>
      </c>
      <c r="S10" s="61">
        <f t="shared" ref="S10:AA10" si="0">S11+S12+S13+S14+S15+S16+S17+S24</f>
        <v>0</v>
      </c>
      <c r="T10" s="61">
        <f t="shared" si="0"/>
        <v>0</v>
      </c>
      <c r="U10" s="61">
        <f t="shared" si="0"/>
        <v>0</v>
      </c>
      <c r="V10" s="61">
        <f t="shared" si="0"/>
        <v>0</v>
      </c>
      <c r="W10" s="61">
        <f t="shared" si="0"/>
        <v>0</v>
      </c>
      <c r="X10" s="61">
        <f t="shared" si="0"/>
        <v>0</v>
      </c>
      <c r="Y10" s="61">
        <f t="shared" si="0"/>
        <v>0</v>
      </c>
      <c r="Z10" s="61">
        <f t="shared" si="0"/>
        <v>0</v>
      </c>
      <c r="AA10" s="61">
        <f t="shared" si="0"/>
        <v>0</v>
      </c>
      <c r="AB10" s="61">
        <v>2</v>
      </c>
      <c r="AC10" s="61">
        <v>1</v>
      </c>
      <c r="AD10" s="61">
        <v>1</v>
      </c>
      <c r="AE10" s="61">
        <f>AE11+AE12+AE13+AE14+AE15+AE16+AE17+AE24</f>
        <v>0</v>
      </c>
      <c r="AF10" s="61">
        <v>2</v>
      </c>
      <c r="AG10" s="61">
        <f t="shared" ref="AG10:BB10" si="1">AG11+AG12+AG13+AG14+AG15+AG16+AG17+AG24</f>
        <v>0</v>
      </c>
      <c r="AH10" s="61">
        <f t="shared" si="1"/>
        <v>0</v>
      </c>
      <c r="AI10" s="61">
        <f t="shared" si="1"/>
        <v>0</v>
      </c>
      <c r="AJ10" s="61">
        <f t="shared" si="1"/>
        <v>0</v>
      </c>
      <c r="AK10" s="61">
        <f t="shared" si="1"/>
        <v>0</v>
      </c>
      <c r="AL10" s="61">
        <f t="shared" si="1"/>
        <v>1</v>
      </c>
      <c r="AM10" s="61">
        <f t="shared" si="1"/>
        <v>1</v>
      </c>
      <c r="AN10" s="61">
        <f t="shared" si="1"/>
        <v>0</v>
      </c>
      <c r="AO10" s="61">
        <f t="shared" si="1"/>
        <v>0</v>
      </c>
      <c r="AP10" s="61">
        <f t="shared" si="1"/>
        <v>0</v>
      </c>
      <c r="AQ10" s="61">
        <f t="shared" si="1"/>
        <v>0</v>
      </c>
      <c r="AR10" s="61">
        <f t="shared" si="1"/>
        <v>1</v>
      </c>
      <c r="AS10" s="61">
        <f t="shared" si="1"/>
        <v>1</v>
      </c>
      <c r="AT10" s="61">
        <f t="shared" si="1"/>
        <v>0</v>
      </c>
      <c r="AU10" s="61">
        <f t="shared" si="1"/>
        <v>0</v>
      </c>
      <c r="AV10" s="61">
        <f t="shared" si="1"/>
        <v>0</v>
      </c>
      <c r="AW10" s="61">
        <f t="shared" si="1"/>
        <v>0</v>
      </c>
      <c r="AX10" s="61">
        <f t="shared" si="1"/>
        <v>0</v>
      </c>
      <c r="AY10" s="61">
        <f t="shared" si="1"/>
        <v>0</v>
      </c>
      <c r="AZ10" s="61">
        <f t="shared" si="1"/>
        <v>0</v>
      </c>
      <c r="BA10" s="61">
        <f t="shared" si="1"/>
        <v>0</v>
      </c>
      <c r="BB10" s="61">
        <f t="shared" si="1"/>
        <v>2</v>
      </c>
      <c r="BC10" s="49"/>
      <c r="BD10" s="49"/>
      <c r="BE10" s="49"/>
      <c r="BF10" s="49"/>
      <c r="BG10" s="49"/>
      <c r="BH10" s="49"/>
    </row>
    <row r="11" spans="1:60" x14ac:dyDescent="0.25">
      <c r="A11" s="110" t="s">
        <v>285</v>
      </c>
      <c r="B11" s="80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6"/>
      <c r="BD11" s="66"/>
      <c r="BE11" s="66"/>
      <c r="BF11" s="66"/>
      <c r="BG11" s="66"/>
      <c r="BH11" s="66"/>
    </row>
    <row r="12" spans="1:60" x14ac:dyDescent="0.25">
      <c r="A12" s="110" t="s">
        <v>286</v>
      </c>
      <c r="B12" s="80">
        <v>10</v>
      </c>
      <c r="C12" s="64">
        <v>1</v>
      </c>
      <c r="D12" s="64">
        <v>1</v>
      </c>
      <c r="E12" s="64">
        <v>0</v>
      </c>
      <c r="F12" s="64">
        <v>1</v>
      </c>
      <c r="G12" s="64">
        <v>0</v>
      </c>
      <c r="H12" s="64">
        <v>1</v>
      </c>
      <c r="I12" s="64">
        <v>0</v>
      </c>
      <c r="J12" s="64">
        <v>0</v>
      </c>
      <c r="K12" s="64">
        <v>0</v>
      </c>
      <c r="L12" s="64"/>
      <c r="M12" s="64"/>
      <c r="N12" s="64">
        <v>1</v>
      </c>
      <c r="O12" s="64"/>
      <c r="P12" s="64"/>
      <c r="Q12" s="64"/>
      <c r="R12" s="64">
        <v>2</v>
      </c>
      <c r="S12" s="64"/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0</v>
      </c>
      <c r="AG12" s="65">
        <v>0</v>
      </c>
      <c r="AH12" s="65"/>
      <c r="AI12" s="65"/>
      <c r="AJ12" s="65">
        <v>0</v>
      </c>
      <c r="AK12" s="65">
        <v>0</v>
      </c>
      <c r="AL12" s="65">
        <v>0</v>
      </c>
      <c r="AM12" s="65">
        <v>0</v>
      </c>
      <c r="AN12" s="65">
        <v>0</v>
      </c>
      <c r="AO12" s="65">
        <v>0</v>
      </c>
      <c r="AP12" s="65">
        <v>0</v>
      </c>
      <c r="AQ12" s="65">
        <v>0</v>
      </c>
      <c r="AR12" s="65">
        <v>0</v>
      </c>
      <c r="AS12" s="65">
        <v>0</v>
      </c>
      <c r="AT12" s="65">
        <v>0</v>
      </c>
      <c r="AU12" s="65">
        <v>0</v>
      </c>
      <c r="AV12" s="65">
        <v>0</v>
      </c>
      <c r="AW12" s="65">
        <v>0</v>
      </c>
      <c r="AX12" s="65">
        <v>0</v>
      </c>
      <c r="AY12" s="65">
        <v>0</v>
      </c>
      <c r="AZ12" s="65">
        <v>0</v>
      </c>
      <c r="BA12" s="65">
        <v>0</v>
      </c>
      <c r="BB12" s="65">
        <v>0</v>
      </c>
      <c r="BC12" s="66" t="s">
        <v>155</v>
      </c>
      <c r="BD12" s="66" t="s">
        <v>155</v>
      </c>
      <c r="BE12" s="66" t="s">
        <v>60</v>
      </c>
      <c r="BF12" s="66" t="s">
        <v>155</v>
      </c>
      <c r="BG12" s="66">
        <v>0</v>
      </c>
      <c r="BH12" s="66">
        <v>1000</v>
      </c>
    </row>
    <row r="13" spans="1:60" x14ac:dyDescent="0.25">
      <c r="A13" s="110" t="s">
        <v>287</v>
      </c>
      <c r="B13" s="81"/>
      <c r="C13" s="68"/>
      <c r="D13" s="68"/>
      <c r="E13" s="68"/>
      <c r="F13" s="68"/>
      <c r="G13" s="68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6"/>
      <c r="BD13" s="66"/>
      <c r="BE13" s="66"/>
      <c r="BF13" s="66"/>
      <c r="BG13" s="66"/>
      <c r="BH13" s="66"/>
    </row>
    <row r="14" spans="1:60" x14ac:dyDescent="0.25">
      <c r="A14" s="110" t="s">
        <v>288</v>
      </c>
      <c r="B14" s="82"/>
      <c r="C14" s="71"/>
      <c r="D14" s="71"/>
      <c r="E14" s="71"/>
      <c r="F14" s="71"/>
      <c r="G14" s="71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  <c r="BD14" s="66"/>
      <c r="BE14" s="66"/>
      <c r="BF14" s="66"/>
      <c r="BG14" s="66"/>
      <c r="BH14" s="66"/>
    </row>
    <row r="15" spans="1:60" x14ac:dyDescent="0.25">
      <c r="A15" s="110" t="s">
        <v>289</v>
      </c>
      <c r="B15" s="81">
        <v>14</v>
      </c>
      <c r="C15" s="68">
        <v>2</v>
      </c>
      <c r="D15" s="68">
        <v>0</v>
      </c>
      <c r="E15" s="68">
        <v>0</v>
      </c>
      <c r="F15" s="68">
        <v>0</v>
      </c>
      <c r="G15" s="68">
        <v>1</v>
      </c>
      <c r="H15" s="64">
        <v>1</v>
      </c>
      <c r="I15" s="64">
        <v>0</v>
      </c>
      <c r="J15" s="64">
        <v>1</v>
      </c>
      <c r="K15" s="64">
        <v>1</v>
      </c>
      <c r="L15" s="64">
        <v>0</v>
      </c>
      <c r="M15" s="64">
        <v>0</v>
      </c>
      <c r="N15" s="64">
        <v>0</v>
      </c>
      <c r="O15" s="64">
        <v>0</v>
      </c>
      <c r="P15" s="64">
        <v>2</v>
      </c>
      <c r="Q15" s="64">
        <v>0</v>
      </c>
      <c r="R15" s="64">
        <v>2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5">
        <v>2</v>
      </c>
      <c r="AC15" s="65">
        <v>1</v>
      </c>
      <c r="AD15" s="65">
        <v>1</v>
      </c>
      <c r="AE15" s="65">
        <v>0</v>
      </c>
      <c r="AF15" s="65">
        <v>2</v>
      </c>
      <c r="AG15" s="65">
        <v>0</v>
      </c>
      <c r="AH15" s="65">
        <v>0</v>
      </c>
      <c r="AI15" s="65">
        <v>0</v>
      </c>
      <c r="AJ15" s="65">
        <v>0</v>
      </c>
      <c r="AK15" s="65">
        <v>0</v>
      </c>
      <c r="AL15" s="65">
        <v>1</v>
      </c>
      <c r="AM15" s="65">
        <v>1</v>
      </c>
      <c r="AN15" s="65">
        <v>0</v>
      </c>
      <c r="AO15" s="65">
        <v>0</v>
      </c>
      <c r="AP15" s="65">
        <v>0</v>
      </c>
      <c r="AQ15" s="65">
        <v>0</v>
      </c>
      <c r="AR15" s="65">
        <v>1</v>
      </c>
      <c r="AS15" s="65">
        <v>1</v>
      </c>
      <c r="AT15" s="65">
        <v>0</v>
      </c>
      <c r="AU15" s="65">
        <v>0</v>
      </c>
      <c r="AV15" s="65">
        <v>0</v>
      </c>
      <c r="AW15" s="65">
        <v>0</v>
      </c>
      <c r="AX15" s="65">
        <v>0</v>
      </c>
      <c r="AY15" s="65">
        <v>0</v>
      </c>
      <c r="AZ15" s="65">
        <v>0</v>
      </c>
      <c r="BA15" s="65">
        <v>0</v>
      </c>
      <c r="BB15" s="65">
        <v>2</v>
      </c>
      <c r="BC15" s="66" t="s">
        <v>155</v>
      </c>
      <c r="BD15" s="66" t="s">
        <v>155</v>
      </c>
      <c r="BE15" s="66" t="s">
        <v>60</v>
      </c>
      <c r="BF15" s="66" t="s">
        <v>155</v>
      </c>
      <c r="BG15" s="66">
        <v>0</v>
      </c>
      <c r="BH15" s="66">
        <v>0</v>
      </c>
    </row>
    <row r="16" spans="1:60" x14ac:dyDescent="0.25">
      <c r="A16" s="110" t="s">
        <v>290</v>
      </c>
      <c r="B16" s="82"/>
      <c r="C16" s="71"/>
      <c r="D16" s="71"/>
      <c r="E16" s="71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6"/>
      <c r="BD16" s="66"/>
      <c r="BE16" s="66"/>
      <c r="BF16" s="66"/>
      <c r="BG16" s="66"/>
      <c r="BH16" s="66"/>
    </row>
    <row r="17" spans="1:60" x14ac:dyDescent="0.25">
      <c r="A17" s="110" t="s">
        <v>291</v>
      </c>
      <c r="B17" s="82"/>
      <c r="C17" s="71"/>
      <c r="D17" s="71"/>
      <c r="E17" s="71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6"/>
      <c r="BD17" s="66"/>
      <c r="BE17" s="66"/>
      <c r="BF17" s="66"/>
      <c r="BG17" s="66"/>
      <c r="BH17" s="66"/>
    </row>
    <row r="18" spans="1:60" x14ac:dyDescent="0.25">
      <c r="A18" s="110" t="s">
        <v>292</v>
      </c>
      <c r="B18" s="82">
        <v>17</v>
      </c>
      <c r="C18" s="71">
        <v>17</v>
      </c>
      <c r="D18" s="71">
        <v>2</v>
      </c>
      <c r="E18" s="71">
        <v>1</v>
      </c>
      <c r="F18" s="64">
        <v>1</v>
      </c>
      <c r="G18" s="64">
        <v>1</v>
      </c>
      <c r="H18" s="64">
        <v>2</v>
      </c>
      <c r="I18" s="64">
        <v>0</v>
      </c>
      <c r="J18" s="64">
        <v>1</v>
      </c>
      <c r="K18" s="64">
        <v>0</v>
      </c>
      <c r="L18" s="64">
        <v>2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1</v>
      </c>
      <c r="S18" s="64">
        <v>0</v>
      </c>
      <c r="T18" s="64"/>
      <c r="U18" s="64"/>
      <c r="V18" s="64"/>
      <c r="W18" s="64"/>
      <c r="X18" s="64"/>
      <c r="Y18" s="64"/>
      <c r="Z18" s="64"/>
      <c r="AA18" s="64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6"/>
      <c r="BD18" s="66"/>
      <c r="BE18" s="66"/>
      <c r="BF18" s="66"/>
      <c r="BG18" s="66"/>
      <c r="BH18" s="66"/>
    </row>
    <row r="19" spans="1:60" x14ac:dyDescent="0.25">
      <c r="A19" s="110" t="s">
        <v>293</v>
      </c>
      <c r="B19" s="82"/>
      <c r="C19" s="71"/>
      <c r="D19" s="71"/>
      <c r="E19" s="71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6"/>
      <c r="BD19" s="66"/>
      <c r="BE19" s="66"/>
      <c r="BF19" s="66"/>
      <c r="BG19" s="66"/>
      <c r="BH19" s="66"/>
    </row>
    <row r="20" spans="1:60" ht="30" x14ac:dyDescent="0.25">
      <c r="A20" s="110" t="s">
        <v>294</v>
      </c>
      <c r="B20" s="82"/>
      <c r="C20" s="71"/>
      <c r="D20" s="71"/>
      <c r="E20" s="71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6"/>
      <c r="BD20" s="66"/>
      <c r="BE20" s="66"/>
      <c r="BF20" s="66"/>
      <c r="BG20" s="66"/>
      <c r="BH20" s="66"/>
    </row>
    <row r="21" spans="1:60" x14ac:dyDescent="0.25">
      <c r="A21" s="110" t="s">
        <v>295</v>
      </c>
      <c r="B21" s="82">
        <v>26</v>
      </c>
      <c r="C21" s="71">
        <v>7</v>
      </c>
      <c r="D21" s="71">
        <v>0</v>
      </c>
      <c r="E21" s="71">
        <v>4</v>
      </c>
      <c r="F21" s="64">
        <v>1</v>
      </c>
      <c r="G21" s="64">
        <v>2</v>
      </c>
      <c r="H21" s="64">
        <v>2</v>
      </c>
      <c r="I21" s="64">
        <v>0</v>
      </c>
      <c r="J21" s="64">
        <v>2</v>
      </c>
      <c r="K21" s="64">
        <v>1</v>
      </c>
      <c r="L21" s="64">
        <v>0</v>
      </c>
      <c r="M21" s="64">
        <v>1</v>
      </c>
      <c r="N21" s="64">
        <v>0</v>
      </c>
      <c r="O21" s="64">
        <v>0</v>
      </c>
      <c r="P21" s="64">
        <v>0</v>
      </c>
      <c r="Q21" s="64">
        <v>0</v>
      </c>
      <c r="R21" s="64"/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5">
        <v>2</v>
      </c>
      <c r="AC21" s="65">
        <v>1</v>
      </c>
      <c r="AD21" s="65">
        <v>0</v>
      </c>
      <c r="AE21" s="65">
        <v>2</v>
      </c>
      <c r="AF21" s="65">
        <v>1</v>
      </c>
      <c r="AG21" s="65">
        <v>1</v>
      </c>
      <c r="AH21" s="65">
        <v>0</v>
      </c>
      <c r="AI21" s="65">
        <v>0</v>
      </c>
      <c r="AJ21" s="65">
        <v>0</v>
      </c>
      <c r="AK21" s="65">
        <v>0</v>
      </c>
      <c r="AL21" s="65">
        <v>1</v>
      </c>
      <c r="AM21" s="65">
        <v>1</v>
      </c>
      <c r="AN21" s="65">
        <v>0</v>
      </c>
      <c r="AO21" s="65">
        <v>0</v>
      </c>
      <c r="AP21" s="65">
        <v>0</v>
      </c>
      <c r="AQ21" s="65">
        <v>0</v>
      </c>
      <c r="AR21" s="65">
        <v>0</v>
      </c>
      <c r="AS21" s="65">
        <v>0</v>
      </c>
      <c r="AT21" s="65">
        <v>1</v>
      </c>
      <c r="AU21" s="65">
        <v>1</v>
      </c>
      <c r="AV21" s="65">
        <v>0</v>
      </c>
      <c r="AW21" s="65">
        <v>0</v>
      </c>
      <c r="AX21" s="65">
        <v>0</v>
      </c>
      <c r="AY21" s="65">
        <v>0</v>
      </c>
      <c r="AZ21" s="65">
        <v>0</v>
      </c>
      <c r="BA21" s="65">
        <v>0</v>
      </c>
      <c r="BB21" s="65">
        <v>1</v>
      </c>
      <c r="BC21" s="66" t="s">
        <v>155</v>
      </c>
      <c r="BD21" s="66" t="s">
        <v>155</v>
      </c>
      <c r="BE21" s="66" t="s">
        <v>60</v>
      </c>
      <c r="BF21" s="66" t="s">
        <v>60</v>
      </c>
      <c r="BG21" s="66">
        <v>400</v>
      </c>
      <c r="BH21" s="66">
        <v>0</v>
      </c>
    </row>
    <row r="22" spans="1:60" x14ac:dyDescent="0.25">
      <c r="A22" s="110" t="s">
        <v>296</v>
      </c>
      <c r="B22" s="82"/>
      <c r="C22" s="71"/>
      <c r="D22" s="71"/>
      <c r="E22" s="71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6"/>
      <c r="BD22" s="66"/>
      <c r="BE22" s="66"/>
      <c r="BF22" s="66"/>
      <c r="BG22" s="66"/>
      <c r="BH22" s="66"/>
    </row>
    <row r="23" spans="1:60" x14ac:dyDescent="0.25">
      <c r="A23" s="110" t="s">
        <v>297</v>
      </c>
      <c r="B23" s="82"/>
      <c r="C23" s="71"/>
      <c r="D23" s="71"/>
      <c r="E23" s="71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6"/>
      <c r="BD23" s="66"/>
      <c r="BE23" s="66"/>
      <c r="BF23" s="66"/>
      <c r="BG23" s="66"/>
      <c r="BH23" s="66"/>
    </row>
    <row r="24" spans="1:60" x14ac:dyDescent="0.25">
      <c r="A24" s="110" t="s">
        <v>298</v>
      </c>
      <c r="B24" s="82"/>
      <c r="C24" s="71"/>
      <c r="D24" s="71"/>
      <c r="E24" s="71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6"/>
      <c r="BD24" s="66"/>
      <c r="BE24" s="66"/>
      <c r="BF24" s="66"/>
      <c r="BG24" s="66"/>
      <c r="BH24" s="66"/>
    </row>
    <row r="25" spans="1:60" ht="18.75" x14ac:dyDescent="0.3">
      <c r="A25" s="111" t="s">
        <v>77</v>
      </c>
      <c r="B25" s="105">
        <f t="shared" ref="B25:AG25" si="2">B26+B27+B28+B29+B30+B31</f>
        <v>9</v>
      </c>
      <c r="C25" s="105">
        <f t="shared" si="2"/>
        <v>0</v>
      </c>
      <c r="D25" s="105">
        <f t="shared" si="2"/>
        <v>1</v>
      </c>
      <c r="E25" s="105">
        <f t="shared" si="2"/>
        <v>1</v>
      </c>
      <c r="F25" s="105">
        <f t="shared" si="2"/>
        <v>0</v>
      </c>
      <c r="G25" s="105">
        <f t="shared" si="2"/>
        <v>0</v>
      </c>
      <c r="H25" s="105">
        <f t="shared" si="2"/>
        <v>1</v>
      </c>
      <c r="I25" s="105">
        <f t="shared" si="2"/>
        <v>0</v>
      </c>
      <c r="J25" s="105">
        <f t="shared" si="2"/>
        <v>0</v>
      </c>
      <c r="K25" s="105">
        <f t="shared" si="2"/>
        <v>0</v>
      </c>
      <c r="L25" s="105">
        <f t="shared" si="2"/>
        <v>1</v>
      </c>
      <c r="M25" s="105">
        <f t="shared" si="2"/>
        <v>0</v>
      </c>
      <c r="N25" s="105">
        <f t="shared" si="2"/>
        <v>0</v>
      </c>
      <c r="O25" s="105">
        <f t="shared" si="2"/>
        <v>0</v>
      </c>
      <c r="P25" s="105">
        <f t="shared" si="2"/>
        <v>0</v>
      </c>
      <c r="Q25" s="105">
        <f t="shared" si="2"/>
        <v>0</v>
      </c>
      <c r="R25" s="105">
        <f t="shared" si="2"/>
        <v>0</v>
      </c>
      <c r="S25" s="105">
        <f t="shared" si="2"/>
        <v>0</v>
      </c>
      <c r="T25" s="105">
        <f t="shared" si="2"/>
        <v>0</v>
      </c>
      <c r="U25" s="105">
        <f t="shared" si="2"/>
        <v>0</v>
      </c>
      <c r="V25" s="105">
        <f t="shared" si="2"/>
        <v>0</v>
      </c>
      <c r="W25" s="105">
        <f t="shared" si="2"/>
        <v>0</v>
      </c>
      <c r="X25" s="105">
        <f t="shared" si="2"/>
        <v>0</v>
      </c>
      <c r="Y25" s="105">
        <f t="shared" si="2"/>
        <v>0</v>
      </c>
      <c r="Z25" s="105">
        <f t="shared" si="2"/>
        <v>0</v>
      </c>
      <c r="AA25" s="105">
        <f t="shared" si="2"/>
        <v>0</v>
      </c>
      <c r="AB25" s="105">
        <f t="shared" si="2"/>
        <v>1</v>
      </c>
      <c r="AC25" s="105">
        <f t="shared" si="2"/>
        <v>1</v>
      </c>
      <c r="AD25" s="105">
        <f t="shared" si="2"/>
        <v>0</v>
      </c>
      <c r="AE25" s="105">
        <f t="shared" si="2"/>
        <v>0</v>
      </c>
      <c r="AF25" s="105">
        <f t="shared" si="2"/>
        <v>0</v>
      </c>
      <c r="AG25" s="105">
        <f t="shared" si="2"/>
        <v>0</v>
      </c>
      <c r="AH25" s="105">
        <f t="shared" ref="AH25:BB25" si="3">AH26+AH27+AH28+AH29+AH30+AH31</f>
        <v>0</v>
      </c>
      <c r="AI25" s="105">
        <f t="shared" si="3"/>
        <v>0</v>
      </c>
      <c r="AJ25" s="105">
        <f t="shared" si="3"/>
        <v>0</v>
      </c>
      <c r="AK25" s="105">
        <f t="shared" si="3"/>
        <v>0</v>
      </c>
      <c r="AL25" s="105">
        <f t="shared" si="3"/>
        <v>0</v>
      </c>
      <c r="AM25" s="105">
        <f t="shared" si="3"/>
        <v>0</v>
      </c>
      <c r="AN25" s="105">
        <f t="shared" si="3"/>
        <v>0</v>
      </c>
      <c r="AO25" s="105">
        <f t="shared" si="3"/>
        <v>0</v>
      </c>
      <c r="AP25" s="105">
        <f t="shared" si="3"/>
        <v>0</v>
      </c>
      <c r="AQ25" s="105">
        <f t="shared" si="3"/>
        <v>0</v>
      </c>
      <c r="AR25" s="105">
        <f t="shared" si="3"/>
        <v>0</v>
      </c>
      <c r="AS25" s="105">
        <f t="shared" si="3"/>
        <v>0</v>
      </c>
      <c r="AT25" s="105">
        <f t="shared" si="3"/>
        <v>0</v>
      </c>
      <c r="AU25" s="105">
        <f t="shared" si="3"/>
        <v>0</v>
      </c>
      <c r="AV25" s="105">
        <f t="shared" si="3"/>
        <v>0</v>
      </c>
      <c r="AW25" s="105">
        <f t="shared" si="3"/>
        <v>0</v>
      </c>
      <c r="AX25" s="105">
        <f t="shared" si="3"/>
        <v>0</v>
      </c>
      <c r="AY25" s="105">
        <f t="shared" si="3"/>
        <v>0</v>
      </c>
      <c r="AZ25" s="105">
        <f t="shared" si="3"/>
        <v>0</v>
      </c>
      <c r="BA25" s="105">
        <f t="shared" si="3"/>
        <v>0</v>
      </c>
      <c r="BB25" s="105">
        <f t="shared" si="3"/>
        <v>0</v>
      </c>
      <c r="BC25" s="57"/>
      <c r="BD25" s="57"/>
      <c r="BE25" s="57"/>
      <c r="BF25" s="57"/>
      <c r="BG25" s="57"/>
      <c r="BH25" s="57"/>
    </row>
    <row r="26" spans="1:60" ht="30" x14ac:dyDescent="0.25">
      <c r="A26" s="93" t="s">
        <v>299</v>
      </c>
      <c r="B26" s="106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66"/>
      <c r="BD26" s="66"/>
      <c r="BE26" s="66"/>
      <c r="BF26" s="66"/>
      <c r="BG26" s="66"/>
      <c r="BH26" s="66"/>
    </row>
    <row r="27" spans="1:60" ht="30" x14ac:dyDescent="0.25">
      <c r="A27" s="93" t="s">
        <v>300</v>
      </c>
      <c r="B27" s="106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66"/>
      <c r="BD27" s="66"/>
      <c r="BE27" s="66"/>
      <c r="BF27" s="66"/>
      <c r="BG27" s="66"/>
      <c r="BH27" s="66"/>
    </row>
    <row r="28" spans="1:60" x14ac:dyDescent="0.25">
      <c r="A28" s="93" t="s">
        <v>301</v>
      </c>
      <c r="B28" s="106">
        <v>9</v>
      </c>
      <c r="C28" s="73"/>
      <c r="D28" s="73">
        <v>1</v>
      </c>
      <c r="E28" s="73">
        <v>1</v>
      </c>
      <c r="F28" s="73"/>
      <c r="G28" s="73"/>
      <c r="H28" s="73">
        <v>1</v>
      </c>
      <c r="I28" s="73"/>
      <c r="J28" s="73"/>
      <c r="K28" s="73"/>
      <c r="L28" s="73">
        <v>1</v>
      </c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4">
        <v>1</v>
      </c>
      <c r="AC28" s="74">
        <v>1</v>
      </c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66"/>
      <c r="BD28" s="66"/>
      <c r="BE28" s="66"/>
      <c r="BF28" s="66"/>
      <c r="BG28" s="66"/>
      <c r="BH28" s="66"/>
    </row>
    <row r="29" spans="1:60" x14ac:dyDescent="0.25">
      <c r="A29" s="93" t="s">
        <v>302</v>
      </c>
      <c r="B29" s="106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66"/>
      <c r="BD29" s="66"/>
      <c r="BE29" s="66"/>
      <c r="BF29" s="66"/>
      <c r="BG29" s="66"/>
      <c r="BH29" s="66"/>
    </row>
    <row r="30" spans="1:60" ht="30" x14ac:dyDescent="0.25">
      <c r="A30" s="93" t="s">
        <v>303</v>
      </c>
      <c r="B30" s="106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66"/>
      <c r="BD30" s="66"/>
      <c r="BE30" s="66"/>
      <c r="BF30" s="66"/>
      <c r="BG30" s="66"/>
      <c r="BH30" s="66"/>
    </row>
    <row r="31" spans="1:60" ht="30" x14ac:dyDescent="0.25">
      <c r="A31" s="93" t="s">
        <v>304</v>
      </c>
      <c r="B31" s="106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66"/>
      <c r="BD31" s="66"/>
      <c r="BE31" s="66"/>
      <c r="BF31" s="66"/>
      <c r="BG31" s="66"/>
      <c r="BH31" s="66"/>
    </row>
    <row r="32" spans="1:60" ht="18.75" x14ac:dyDescent="0.3">
      <c r="A32" s="111" t="s">
        <v>82</v>
      </c>
      <c r="B32" s="105">
        <f t="shared" ref="B32:AG32" si="4">B33+B34</f>
        <v>0</v>
      </c>
      <c r="C32" s="105">
        <f t="shared" si="4"/>
        <v>0</v>
      </c>
      <c r="D32" s="105">
        <f t="shared" si="4"/>
        <v>0</v>
      </c>
      <c r="E32" s="105">
        <f t="shared" si="4"/>
        <v>0</v>
      </c>
      <c r="F32" s="105">
        <f t="shared" si="4"/>
        <v>0</v>
      </c>
      <c r="G32" s="105">
        <f t="shared" si="4"/>
        <v>0</v>
      </c>
      <c r="H32" s="105">
        <f t="shared" si="4"/>
        <v>0</v>
      </c>
      <c r="I32" s="105">
        <f t="shared" si="4"/>
        <v>0</v>
      </c>
      <c r="J32" s="105">
        <f t="shared" si="4"/>
        <v>0</v>
      </c>
      <c r="K32" s="105">
        <f t="shared" si="4"/>
        <v>0</v>
      </c>
      <c r="L32" s="105">
        <f t="shared" si="4"/>
        <v>0</v>
      </c>
      <c r="M32" s="105">
        <f t="shared" si="4"/>
        <v>0</v>
      </c>
      <c r="N32" s="105">
        <f t="shared" si="4"/>
        <v>0</v>
      </c>
      <c r="O32" s="105">
        <f t="shared" si="4"/>
        <v>0</v>
      </c>
      <c r="P32" s="105">
        <f t="shared" si="4"/>
        <v>0</v>
      </c>
      <c r="Q32" s="105">
        <f t="shared" si="4"/>
        <v>0</v>
      </c>
      <c r="R32" s="105">
        <f t="shared" si="4"/>
        <v>0</v>
      </c>
      <c r="S32" s="105">
        <f t="shared" si="4"/>
        <v>0</v>
      </c>
      <c r="T32" s="105">
        <f t="shared" si="4"/>
        <v>0</v>
      </c>
      <c r="U32" s="105">
        <f t="shared" si="4"/>
        <v>0</v>
      </c>
      <c r="V32" s="105">
        <f t="shared" si="4"/>
        <v>0</v>
      </c>
      <c r="W32" s="105">
        <f t="shared" si="4"/>
        <v>0</v>
      </c>
      <c r="X32" s="105">
        <f t="shared" si="4"/>
        <v>0</v>
      </c>
      <c r="Y32" s="105">
        <f t="shared" si="4"/>
        <v>0</v>
      </c>
      <c r="Z32" s="105">
        <f t="shared" si="4"/>
        <v>0</v>
      </c>
      <c r="AA32" s="105">
        <f t="shared" si="4"/>
        <v>0</v>
      </c>
      <c r="AB32" s="105">
        <f t="shared" si="4"/>
        <v>0</v>
      </c>
      <c r="AC32" s="105">
        <f t="shared" si="4"/>
        <v>0</v>
      </c>
      <c r="AD32" s="105">
        <f t="shared" si="4"/>
        <v>0</v>
      </c>
      <c r="AE32" s="105">
        <f t="shared" si="4"/>
        <v>0</v>
      </c>
      <c r="AF32" s="105">
        <f t="shared" si="4"/>
        <v>0</v>
      </c>
      <c r="AG32" s="105">
        <f t="shared" si="4"/>
        <v>0</v>
      </c>
      <c r="AH32" s="105">
        <f t="shared" ref="AH32:BB32" si="5">AH33+AH34</f>
        <v>0</v>
      </c>
      <c r="AI32" s="105">
        <f t="shared" si="5"/>
        <v>0</v>
      </c>
      <c r="AJ32" s="105">
        <f t="shared" si="5"/>
        <v>0</v>
      </c>
      <c r="AK32" s="105">
        <f t="shared" si="5"/>
        <v>0</v>
      </c>
      <c r="AL32" s="105">
        <f t="shared" si="5"/>
        <v>0</v>
      </c>
      <c r="AM32" s="105">
        <f t="shared" si="5"/>
        <v>0</v>
      </c>
      <c r="AN32" s="105">
        <f t="shared" si="5"/>
        <v>0</v>
      </c>
      <c r="AO32" s="105">
        <f t="shared" si="5"/>
        <v>0</v>
      </c>
      <c r="AP32" s="105">
        <f t="shared" si="5"/>
        <v>0</v>
      </c>
      <c r="AQ32" s="105">
        <f t="shared" si="5"/>
        <v>0</v>
      </c>
      <c r="AR32" s="105">
        <f t="shared" si="5"/>
        <v>0</v>
      </c>
      <c r="AS32" s="105">
        <f t="shared" si="5"/>
        <v>0</v>
      </c>
      <c r="AT32" s="105">
        <f t="shared" si="5"/>
        <v>0</v>
      </c>
      <c r="AU32" s="105">
        <f t="shared" si="5"/>
        <v>0</v>
      </c>
      <c r="AV32" s="105">
        <f t="shared" si="5"/>
        <v>0</v>
      </c>
      <c r="AW32" s="105">
        <f t="shared" si="5"/>
        <v>0</v>
      </c>
      <c r="AX32" s="105">
        <f t="shared" si="5"/>
        <v>0</v>
      </c>
      <c r="AY32" s="105">
        <f t="shared" si="5"/>
        <v>0</v>
      </c>
      <c r="AZ32" s="105">
        <f t="shared" si="5"/>
        <v>0</v>
      </c>
      <c r="BA32" s="105">
        <f t="shared" si="5"/>
        <v>0</v>
      </c>
      <c r="BB32" s="105">
        <f t="shared" si="5"/>
        <v>0</v>
      </c>
      <c r="BC32" s="57"/>
      <c r="BD32" s="57"/>
      <c r="BE32" s="57"/>
      <c r="BF32" s="57"/>
      <c r="BG32" s="57"/>
      <c r="BH32" s="57"/>
    </row>
    <row r="33" spans="1:60" x14ac:dyDescent="0.25">
      <c r="A33" s="93" t="s">
        <v>305</v>
      </c>
      <c r="B33" s="106"/>
      <c r="C33" s="73"/>
      <c r="D33" s="73"/>
      <c r="E33" s="73"/>
      <c r="F33" s="73"/>
      <c r="G33" s="73"/>
      <c r="H33" s="73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21"/>
      <c r="BD33" s="21"/>
      <c r="BE33" s="21"/>
      <c r="BF33" s="21"/>
      <c r="BG33" s="21"/>
      <c r="BH33" s="21"/>
    </row>
    <row r="34" spans="1:60" ht="30" x14ac:dyDescent="0.25">
      <c r="A34" s="93" t="s">
        <v>306</v>
      </c>
      <c r="B34" s="106"/>
      <c r="C34" s="73"/>
      <c r="D34" s="73"/>
      <c r="E34" s="73"/>
      <c r="F34" s="73"/>
      <c r="G34" s="73"/>
      <c r="H34" s="73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21"/>
      <c r="BD34" s="21"/>
      <c r="BE34" s="21"/>
      <c r="BF34" s="21"/>
      <c r="BG34" s="21"/>
      <c r="BH34" s="21"/>
    </row>
    <row r="35" spans="1:60" ht="18.75" x14ac:dyDescent="0.3">
      <c r="A35" s="112" t="s">
        <v>85</v>
      </c>
      <c r="B35" s="105">
        <f t="shared" ref="B35:AG35" si="6">B32+B25+B10</f>
        <v>33</v>
      </c>
      <c r="C35" s="105">
        <f t="shared" si="6"/>
        <v>2</v>
      </c>
      <c r="D35" s="105">
        <f t="shared" si="6"/>
        <v>2</v>
      </c>
      <c r="E35" s="105">
        <f t="shared" si="6"/>
        <v>1</v>
      </c>
      <c r="F35" s="105">
        <f t="shared" si="6"/>
        <v>1</v>
      </c>
      <c r="G35" s="105">
        <f t="shared" si="6"/>
        <v>1</v>
      </c>
      <c r="H35" s="105">
        <f t="shared" si="6"/>
        <v>2</v>
      </c>
      <c r="I35" s="105">
        <f t="shared" si="6"/>
        <v>0</v>
      </c>
      <c r="J35" s="105">
        <f t="shared" si="6"/>
        <v>1</v>
      </c>
      <c r="K35" s="105">
        <f t="shared" si="6"/>
        <v>1</v>
      </c>
      <c r="L35" s="105">
        <f t="shared" si="6"/>
        <v>1</v>
      </c>
      <c r="M35" s="105">
        <f t="shared" si="6"/>
        <v>0</v>
      </c>
      <c r="N35" s="105">
        <f t="shared" si="6"/>
        <v>1</v>
      </c>
      <c r="O35" s="105">
        <f t="shared" si="6"/>
        <v>0</v>
      </c>
      <c r="P35" s="105">
        <f t="shared" si="6"/>
        <v>2</v>
      </c>
      <c r="Q35" s="105">
        <f t="shared" si="6"/>
        <v>0</v>
      </c>
      <c r="R35" s="105">
        <f t="shared" si="6"/>
        <v>2</v>
      </c>
      <c r="S35" s="105">
        <f t="shared" si="6"/>
        <v>0</v>
      </c>
      <c r="T35" s="105">
        <f t="shared" si="6"/>
        <v>0</v>
      </c>
      <c r="U35" s="105">
        <f t="shared" si="6"/>
        <v>0</v>
      </c>
      <c r="V35" s="105">
        <f t="shared" si="6"/>
        <v>0</v>
      </c>
      <c r="W35" s="105">
        <f t="shared" si="6"/>
        <v>0</v>
      </c>
      <c r="X35" s="105">
        <f t="shared" si="6"/>
        <v>0</v>
      </c>
      <c r="Y35" s="105">
        <f t="shared" si="6"/>
        <v>0</v>
      </c>
      <c r="Z35" s="105">
        <f t="shared" si="6"/>
        <v>0</v>
      </c>
      <c r="AA35" s="105">
        <f t="shared" si="6"/>
        <v>0</v>
      </c>
      <c r="AB35" s="105">
        <f t="shared" si="6"/>
        <v>3</v>
      </c>
      <c r="AC35" s="105">
        <f t="shared" si="6"/>
        <v>2</v>
      </c>
      <c r="AD35" s="105">
        <f t="shared" si="6"/>
        <v>1</v>
      </c>
      <c r="AE35" s="105">
        <f t="shared" si="6"/>
        <v>0</v>
      </c>
      <c r="AF35" s="105">
        <f t="shared" si="6"/>
        <v>2</v>
      </c>
      <c r="AG35" s="105">
        <f t="shared" si="6"/>
        <v>0</v>
      </c>
      <c r="AH35" s="105">
        <f t="shared" ref="AH35:BB35" si="7">AH32+AH25+AH10</f>
        <v>0</v>
      </c>
      <c r="AI35" s="105">
        <f t="shared" si="7"/>
        <v>0</v>
      </c>
      <c r="AJ35" s="105">
        <f t="shared" si="7"/>
        <v>0</v>
      </c>
      <c r="AK35" s="105">
        <f t="shared" si="7"/>
        <v>0</v>
      </c>
      <c r="AL35" s="105">
        <f t="shared" si="7"/>
        <v>1</v>
      </c>
      <c r="AM35" s="105">
        <f t="shared" si="7"/>
        <v>1</v>
      </c>
      <c r="AN35" s="105">
        <f t="shared" si="7"/>
        <v>0</v>
      </c>
      <c r="AO35" s="105">
        <f t="shared" si="7"/>
        <v>0</v>
      </c>
      <c r="AP35" s="105">
        <f t="shared" si="7"/>
        <v>0</v>
      </c>
      <c r="AQ35" s="105">
        <f t="shared" si="7"/>
        <v>0</v>
      </c>
      <c r="AR35" s="105">
        <f t="shared" si="7"/>
        <v>1</v>
      </c>
      <c r="AS35" s="105">
        <f t="shared" si="7"/>
        <v>1</v>
      </c>
      <c r="AT35" s="105">
        <f t="shared" si="7"/>
        <v>0</v>
      </c>
      <c r="AU35" s="105">
        <f t="shared" si="7"/>
        <v>0</v>
      </c>
      <c r="AV35" s="105">
        <f t="shared" si="7"/>
        <v>0</v>
      </c>
      <c r="AW35" s="105">
        <f t="shared" si="7"/>
        <v>0</v>
      </c>
      <c r="AX35" s="105">
        <f t="shared" si="7"/>
        <v>0</v>
      </c>
      <c r="AY35" s="105">
        <f t="shared" si="7"/>
        <v>0</v>
      </c>
      <c r="AZ35" s="105">
        <f t="shared" si="7"/>
        <v>0</v>
      </c>
      <c r="BA35" s="105">
        <f t="shared" si="7"/>
        <v>0</v>
      </c>
      <c r="BB35" s="105">
        <f t="shared" si="7"/>
        <v>2</v>
      </c>
      <c r="BC35" s="57"/>
      <c r="BD35" s="57"/>
      <c r="BE35" s="57"/>
      <c r="BF35" s="57"/>
      <c r="BG35" s="57"/>
      <c r="BH35" s="57"/>
    </row>
    <row r="36" spans="1:60" x14ac:dyDescent="0.25">
      <c r="A36" s="35"/>
      <c r="B36" s="35"/>
      <c r="C36" s="35"/>
      <c r="D36" s="35"/>
      <c r="E36" s="35"/>
      <c r="F36" s="35"/>
      <c r="G36" s="35"/>
      <c r="H36" s="35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</row>
    <row r="37" spans="1:60" x14ac:dyDescent="0.25">
      <c r="A37" s="99"/>
      <c r="B37" s="99"/>
      <c r="C37" s="99"/>
      <c r="D37" s="99"/>
      <c r="E37" s="99"/>
      <c r="F37" s="99"/>
      <c r="G37" s="99"/>
      <c r="H37" s="9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x14ac:dyDescent="0.25">
      <c r="A38" s="276" t="s">
        <v>86</v>
      </c>
      <c r="B38" s="276"/>
      <c r="C38" s="100"/>
      <c r="D38" s="100"/>
      <c r="E38" s="101" t="s">
        <v>87</v>
      </c>
      <c r="F38" s="101" t="s">
        <v>87</v>
      </c>
      <c r="G38" s="101" t="s">
        <v>87</v>
      </c>
      <c r="H38" s="101" t="s">
        <v>87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x14ac:dyDescent="0.25">
      <c r="A39" s="100"/>
      <c r="B39" s="100"/>
      <c r="C39" s="100"/>
      <c r="D39" s="100"/>
      <c r="E39" s="278" t="s">
        <v>88</v>
      </c>
      <c r="F39" s="278"/>
      <c r="G39" s="278"/>
      <c r="H39" s="27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x14ac:dyDescent="0.25">
      <c r="A40" s="277" t="s">
        <v>87</v>
      </c>
      <c r="B40" s="277"/>
      <c r="C40" s="277"/>
      <c r="D40" s="277"/>
      <c r="E40" s="277"/>
      <c r="F40" s="277"/>
      <c r="G40" s="277"/>
      <c r="H40" s="277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x14ac:dyDescent="0.25">
      <c r="A41" s="278" t="s">
        <v>89</v>
      </c>
      <c r="B41" s="278"/>
      <c r="C41" s="278"/>
      <c r="D41" s="278"/>
      <c r="E41" s="278"/>
      <c r="F41" s="278"/>
      <c r="G41" s="109"/>
      <c r="H41" s="10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x14ac:dyDescent="0.25">
      <c r="A42" s="102"/>
      <c r="B42" s="102"/>
      <c r="C42" s="102"/>
      <c r="D42" s="102"/>
      <c r="E42" s="102"/>
      <c r="F42" s="102"/>
      <c r="G42" s="102"/>
      <c r="H42" s="102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 x14ac:dyDescent="0.25">
      <c r="A43" s="102"/>
      <c r="B43" s="102"/>
      <c r="C43" s="102"/>
      <c r="D43" s="102"/>
      <c r="E43" s="102"/>
      <c r="F43" s="102"/>
      <c r="G43" s="102"/>
      <c r="H43" s="102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60" x14ac:dyDescent="0.25">
      <c r="A44" s="102"/>
      <c r="B44" s="102"/>
      <c r="C44" s="102"/>
      <c r="D44" s="102"/>
      <c r="E44" s="102"/>
      <c r="F44" s="102"/>
      <c r="G44" s="102"/>
      <c r="H44" s="102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1:60" x14ac:dyDescent="0.25">
      <c r="A45" s="1"/>
      <c r="B45" s="1"/>
      <c r="C45" s="1"/>
      <c r="D45" s="1"/>
      <c r="E45" s="1"/>
      <c r="F45" s="1"/>
      <c r="G45" s="1"/>
      <c r="H45" s="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</row>
    <row r="46" spans="1:60" x14ac:dyDescent="0.25">
      <c r="A46" s="1"/>
      <c r="B46" s="1"/>
      <c r="C46" s="1"/>
      <c r="D46" s="1"/>
      <c r="E46" s="1"/>
      <c r="F46" s="1"/>
      <c r="G46" s="1"/>
      <c r="H46" s="1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</row>
  </sheetData>
  <mergeCells count="65">
    <mergeCell ref="A1:O1"/>
    <mergeCell ref="AX1:AX2"/>
    <mergeCell ref="AY1:AY2"/>
    <mergeCell ref="AZ1:AZ2"/>
    <mergeCell ref="A2:M2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BD3:BD8"/>
    <mergeCell ref="BE3:BE8"/>
    <mergeCell ref="BF3:BF8"/>
    <mergeCell ref="BG3:BG8"/>
    <mergeCell ref="BH3:BH8"/>
    <mergeCell ref="AC6:AC8"/>
    <mergeCell ref="AD6:AD8"/>
    <mergeCell ref="I6:I8"/>
    <mergeCell ref="J6:J8"/>
    <mergeCell ref="K6:K8"/>
    <mergeCell ref="L6:N6"/>
    <mergeCell ref="O6:Q6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38:B38"/>
    <mergeCell ref="E39:H39"/>
    <mergeCell ref="A40:H40"/>
    <mergeCell ref="A41:F41"/>
    <mergeCell ref="AX6:BA7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</mergeCells>
  <pageMargins left="0.70078740157480324" right="0.70078740157480324" top="0.75196850393700776" bottom="0.75196850393700776" header="0.3" footer="0.3"/>
  <pageSetup paperSize="9" firstPageNumber="2147483648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4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38.140625" customWidth="1"/>
    <col min="2" max="2" width="12.140625" customWidth="1"/>
    <col min="3" max="13" width="12.5703125" bestFit="1"/>
    <col min="14" max="14" width="10.7109375" customWidth="1"/>
    <col min="15" max="53" width="12.5703125" bestFit="1"/>
    <col min="54" max="54" width="14.140625" customWidth="1"/>
    <col min="55" max="60" width="16.7109375" customWidth="1"/>
  </cols>
  <sheetData>
    <row r="1" spans="1:60" ht="22.9" customHeight="1" x14ac:dyDescent="0.25">
      <c r="A1" s="259" t="s">
        <v>307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261"/>
      <c r="AY1" s="261"/>
      <c r="AZ1" s="261"/>
      <c r="BA1" s="3"/>
      <c r="BB1" s="3"/>
      <c r="BC1" s="4"/>
      <c r="BD1" s="4"/>
      <c r="BE1" s="4"/>
      <c r="BF1" s="4"/>
      <c r="BG1" s="4"/>
      <c r="BH1" s="4"/>
    </row>
    <row r="2" spans="1:60" ht="21.6" customHeight="1" x14ac:dyDescent="0.25">
      <c r="A2" s="263" t="s">
        <v>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62"/>
      <c r="AY2" s="262"/>
      <c r="AZ2" s="262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237" t="s">
        <v>2</v>
      </c>
      <c r="B3" s="239" t="s">
        <v>3</v>
      </c>
      <c r="C3" s="241" t="s">
        <v>4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3"/>
      <c r="AB3" s="244" t="s">
        <v>5</v>
      </c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6"/>
      <c r="BB3" s="8"/>
      <c r="BC3" s="235" t="s">
        <v>6</v>
      </c>
      <c r="BD3" s="235" t="s">
        <v>7</v>
      </c>
      <c r="BE3" s="235" t="s">
        <v>8</v>
      </c>
      <c r="BF3" s="235" t="s">
        <v>9</v>
      </c>
      <c r="BG3" s="235" t="s">
        <v>10</v>
      </c>
      <c r="BH3" s="235" t="s">
        <v>11</v>
      </c>
    </row>
    <row r="4" spans="1:60" ht="15.75" x14ac:dyDescent="0.25">
      <c r="A4" s="238"/>
      <c r="B4" s="240"/>
      <c r="C4" s="247" t="s">
        <v>12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9"/>
      <c r="AB4" s="250" t="s">
        <v>13</v>
      </c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2"/>
      <c r="BB4" s="10"/>
      <c r="BC4" s="236"/>
      <c r="BD4" s="236"/>
      <c r="BE4" s="236"/>
      <c r="BF4" s="236"/>
      <c r="BG4" s="236"/>
      <c r="BH4" s="236"/>
    </row>
    <row r="5" spans="1:60" ht="17.45" customHeight="1" x14ac:dyDescent="0.25">
      <c r="A5" s="238"/>
      <c r="B5" s="240"/>
      <c r="C5" s="224" t="s">
        <v>14</v>
      </c>
      <c r="D5" s="11"/>
      <c r="E5" s="253" t="s">
        <v>15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5"/>
      <c r="AB5" s="221" t="s">
        <v>16</v>
      </c>
      <c r="AC5" s="256" t="s">
        <v>17</v>
      </c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8"/>
      <c r="BB5" s="13"/>
      <c r="BC5" s="236"/>
      <c r="BD5" s="236"/>
      <c r="BE5" s="236"/>
      <c r="BF5" s="236"/>
      <c r="BG5" s="236"/>
      <c r="BH5" s="236"/>
    </row>
    <row r="6" spans="1:60" ht="31.15" customHeight="1" x14ac:dyDescent="0.25">
      <c r="A6" s="238"/>
      <c r="B6" s="240"/>
      <c r="C6" s="233"/>
      <c r="D6" s="224" t="s">
        <v>18</v>
      </c>
      <c r="E6" s="224" t="s">
        <v>19</v>
      </c>
      <c r="F6" s="224" t="s">
        <v>20</v>
      </c>
      <c r="G6" s="224" t="s">
        <v>21</v>
      </c>
      <c r="H6" s="224" t="s">
        <v>22</v>
      </c>
      <c r="I6" s="224" t="s">
        <v>23</v>
      </c>
      <c r="J6" s="224" t="s">
        <v>24</v>
      </c>
      <c r="K6" s="224" t="s">
        <v>25</v>
      </c>
      <c r="L6" s="226" t="s">
        <v>26</v>
      </c>
      <c r="M6" s="234"/>
      <c r="N6" s="227"/>
      <c r="O6" s="226" t="s">
        <v>27</v>
      </c>
      <c r="P6" s="234"/>
      <c r="Q6" s="227"/>
      <c r="R6" s="224" t="s">
        <v>28</v>
      </c>
      <c r="S6" s="224" t="s">
        <v>29</v>
      </c>
      <c r="T6" s="226" t="s">
        <v>30</v>
      </c>
      <c r="U6" s="234"/>
      <c r="V6" s="234"/>
      <c r="W6" s="234"/>
      <c r="X6" s="234"/>
      <c r="Y6" s="234"/>
      <c r="Z6" s="234"/>
      <c r="AA6" s="227"/>
      <c r="AB6" s="219"/>
      <c r="AC6" s="221" t="s">
        <v>31</v>
      </c>
      <c r="AD6" s="221" t="s">
        <v>32</v>
      </c>
      <c r="AE6" s="221" t="s">
        <v>33</v>
      </c>
      <c r="AF6" s="221" t="s">
        <v>28</v>
      </c>
      <c r="AG6" s="221" t="s">
        <v>34</v>
      </c>
      <c r="AH6" s="228" t="s">
        <v>30</v>
      </c>
      <c r="AI6" s="230"/>
      <c r="AJ6" s="230"/>
      <c r="AK6" s="230"/>
      <c r="AL6" s="230"/>
      <c r="AM6" s="230"/>
      <c r="AN6" s="230"/>
      <c r="AO6" s="229"/>
      <c r="AP6" s="228" t="s">
        <v>35</v>
      </c>
      <c r="AQ6" s="230"/>
      <c r="AR6" s="230"/>
      <c r="AS6" s="230"/>
      <c r="AT6" s="230"/>
      <c r="AU6" s="230"/>
      <c r="AV6" s="230"/>
      <c r="AW6" s="229"/>
      <c r="AX6" s="216" t="s">
        <v>91</v>
      </c>
      <c r="AY6" s="217"/>
      <c r="AZ6" s="217"/>
      <c r="BA6" s="218"/>
      <c r="BB6" s="221" t="s">
        <v>37</v>
      </c>
      <c r="BC6" s="236"/>
      <c r="BD6" s="236"/>
      <c r="BE6" s="236"/>
      <c r="BF6" s="236"/>
      <c r="BG6" s="236"/>
      <c r="BH6" s="236"/>
    </row>
    <row r="7" spans="1:60" ht="30.6" customHeight="1" x14ac:dyDescent="0.25">
      <c r="A7" s="238"/>
      <c r="B7" s="240"/>
      <c r="C7" s="233"/>
      <c r="D7" s="233"/>
      <c r="E7" s="225"/>
      <c r="F7" s="225"/>
      <c r="G7" s="225"/>
      <c r="H7" s="225"/>
      <c r="I7" s="225"/>
      <c r="J7" s="225"/>
      <c r="K7" s="225"/>
      <c r="L7" s="224" t="s">
        <v>38</v>
      </c>
      <c r="M7" s="224" t="s">
        <v>39</v>
      </c>
      <c r="N7" s="224" t="s">
        <v>40</v>
      </c>
      <c r="O7" s="224" t="s">
        <v>41</v>
      </c>
      <c r="P7" s="224" t="s">
        <v>32</v>
      </c>
      <c r="Q7" s="224" t="s">
        <v>42</v>
      </c>
      <c r="R7" s="231"/>
      <c r="S7" s="233"/>
      <c r="T7" s="226" t="s">
        <v>43</v>
      </c>
      <c r="U7" s="227"/>
      <c r="V7" s="226" t="s">
        <v>44</v>
      </c>
      <c r="W7" s="227"/>
      <c r="X7" s="226" t="s">
        <v>45</v>
      </c>
      <c r="Y7" s="227"/>
      <c r="Z7" s="226" t="s">
        <v>46</v>
      </c>
      <c r="AA7" s="227"/>
      <c r="AB7" s="219"/>
      <c r="AC7" s="222"/>
      <c r="AD7" s="222"/>
      <c r="AE7" s="222"/>
      <c r="AF7" s="222"/>
      <c r="AG7" s="222"/>
      <c r="AH7" s="228" t="s">
        <v>43</v>
      </c>
      <c r="AI7" s="229"/>
      <c r="AJ7" s="228" t="s">
        <v>44</v>
      </c>
      <c r="AK7" s="229"/>
      <c r="AL7" s="228" t="s">
        <v>45</v>
      </c>
      <c r="AM7" s="229"/>
      <c r="AN7" s="228" t="s">
        <v>46</v>
      </c>
      <c r="AO7" s="229"/>
      <c r="AP7" s="228" t="s">
        <v>43</v>
      </c>
      <c r="AQ7" s="229"/>
      <c r="AR7" s="228" t="s">
        <v>44</v>
      </c>
      <c r="AS7" s="229"/>
      <c r="AT7" s="228" t="s">
        <v>45</v>
      </c>
      <c r="AU7" s="229"/>
      <c r="AV7" s="228" t="s">
        <v>46</v>
      </c>
      <c r="AW7" s="229"/>
      <c r="AX7" s="219"/>
      <c r="AY7" s="220"/>
      <c r="AZ7" s="220"/>
      <c r="BA7" s="220"/>
      <c r="BB7" s="222"/>
      <c r="BC7" s="236"/>
      <c r="BD7" s="236"/>
      <c r="BE7" s="236"/>
      <c r="BF7" s="236"/>
      <c r="BG7" s="236"/>
      <c r="BH7" s="236"/>
    </row>
    <row r="8" spans="1:60" ht="99" customHeight="1" x14ac:dyDescent="0.25">
      <c r="A8" s="238"/>
      <c r="B8" s="240"/>
      <c r="C8" s="233"/>
      <c r="D8" s="233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32"/>
      <c r="S8" s="233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219"/>
      <c r="AC8" s="223"/>
      <c r="AD8" s="223"/>
      <c r="AE8" s="223"/>
      <c r="AF8" s="223"/>
      <c r="AG8" s="223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223"/>
      <c r="BC8" s="236"/>
      <c r="BD8" s="236"/>
      <c r="BE8" s="236"/>
      <c r="BF8" s="236"/>
      <c r="BG8" s="236"/>
      <c r="BH8" s="236"/>
    </row>
    <row r="9" spans="1:60" x14ac:dyDescent="0.2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18.75" x14ac:dyDescent="0.3">
      <c r="A10" s="115" t="s">
        <v>69</v>
      </c>
      <c r="B10" s="61">
        <f t="shared" ref="B10:AG10" si="0">B11+B12+B13+B14+B15+B16+B17</f>
        <v>1</v>
      </c>
      <c r="C10" s="61">
        <f t="shared" si="0"/>
        <v>0</v>
      </c>
      <c r="D10" s="61">
        <f t="shared" si="0"/>
        <v>0</v>
      </c>
      <c r="E10" s="61">
        <f t="shared" si="0"/>
        <v>0</v>
      </c>
      <c r="F10" s="61">
        <f t="shared" si="0"/>
        <v>0</v>
      </c>
      <c r="G10" s="61">
        <f t="shared" si="0"/>
        <v>0</v>
      </c>
      <c r="H10" s="61">
        <f t="shared" si="0"/>
        <v>0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1">
        <f t="shared" si="0"/>
        <v>0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0</v>
      </c>
      <c r="Q10" s="61">
        <f t="shared" si="0"/>
        <v>0</v>
      </c>
      <c r="R10" s="61">
        <f t="shared" si="0"/>
        <v>0</v>
      </c>
      <c r="S10" s="61">
        <f t="shared" si="0"/>
        <v>0</v>
      </c>
      <c r="T10" s="61">
        <f t="shared" si="0"/>
        <v>0</v>
      </c>
      <c r="U10" s="61">
        <f t="shared" si="0"/>
        <v>0</v>
      </c>
      <c r="V10" s="61">
        <f t="shared" si="0"/>
        <v>0</v>
      </c>
      <c r="W10" s="61">
        <f t="shared" si="0"/>
        <v>0</v>
      </c>
      <c r="X10" s="61">
        <f t="shared" si="0"/>
        <v>0</v>
      </c>
      <c r="Y10" s="61">
        <f t="shared" si="0"/>
        <v>0</v>
      </c>
      <c r="Z10" s="61">
        <f t="shared" si="0"/>
        <v>0</v>
      </c>
      <c r="AA10" s="61">
        <f t="shared" si="0"/>
        <v>0</v>
      </c>
      <c r="AB10" s="61">
        <f t="shared" si="0"/>
        <v>0</v>
      </c>
      <c r="AC10" s="61">
        <f t="shared" si="0"/>
        <v>0</v>
      </c>
      <c r="AD10" s="61">
        <f t="shared" si="0"/>
        <v>0</v>
      </c>
      <c r="AE10" s="61">
        <f t="shared" si="0"/>
        <v>0</v>
      </c>
      <c r="AF10" s="61">
        <f t="shared" si="0"/>
        <v>0</v>
      </c>
      <c r="AG10" s="61">
        <f t="shared" si="0"/>
        <v>0</v>
      </c>
      <c r="AH10" s="61">
        <f t="shared" ref="AH10:BB10" si="1">AH11+AH12+AH13+AH14+AH15+AH16+AH17</f>
        <v>0</v>
      </c>
      <c r="AI10" s="61">
        <f t="shared" si="1"/>
        <v>0</v>
      </c>
      <c r="AJ10" s="61">
        <f t="shared" si="1"/>
        <v>0</v>
      </c>
      <c r="AK10" s="61">
        <f t="shared" si="1"/>
        <v>0</v>
      </c>
      <c r="AL10" s="61">
        <f t="shared" si="1"/>
        <v>0</v>
      </c>
      <c r="AM10" s="61">
        <f t="shared" si="1"/>
        <v>0</v>
      </c>
      <c r="AN10" s="61">
        <f t="shared" si="1"/>
        <v>0</v>
      </c>
      <c r="AO10" s="61">
        <f t="shared" si="1"/>
        <v>0</v>
      </c>
      <c r="AP10" s="61">
        <f t="shared" si="1"/>
        <v>0</v>
      </c>
      <c r="AQ10" s="61">
        <f t="shared" si="1"/>
        <v>0</v>
      </c>
      <c r="AR10" s="61">
        <f t="shared" si="1"/>
        <v>0</v>
      </c>
      <c r="AS10" s="61">
        <f t="shared" si="1"/>
        <v>0</v>
      </c>
      <c r="AT10" s="61">
        <f t="shared" si="1"/>
        <v>0</v>
      </c>
      <c r="AU10" s="61">
        <f t="shared" si="1"/>
        <v>0</v>
      </c>
      <c r="AV10" s="61">
        <f t="shared" si="1"/>
        <v>0</v>
      </c>
      <c r="AW10" s="61">
        <f t="shared" si="1"/>
        <v>0</v>
      </c>
      <c r="AX10" s="61">
        <f t="shared" si="1"/>
        <v>0</v>
      </c>
      <c r="AY10" s="61">
        <f t="shared" si="1"/>
        <v>0</v>
      </c>
      <c r="AZ10" s="61">
        <f t="shared" si="1"/>
        <v>0</v>
      </c>
      <c r="BA10" s="61">
        <f t="shared" si="1"/>
        <v>0</v>
      </c>
      <c r="BB10" s="61">
        <f t="shared" si="1"/>
        <v>0</v>
      </c>
      <c r="BC10" s="49"/>
      <c r="BD10" s="49"/>
      <c r="BE10" s="49"/>
      <c r="BF10" s="49"/>
      <c r="BG10" s="49"/>
      <c r="BH10" s="49"/>
    </row>
    <row r="11" spans="1:60" x14ac:dyDescent="0.25">
      <c r="A11" s="116" t="s">
        <v>308</v>
      </c>
      <c r="B11" s="80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6"/>
      <c r="BD11" s="66"/>
      <c r="BE11" s="66"/>
      <c r="BF11" s="66"/>
      <c r="BG11" s="66"/>
      <c r="BH11" s="66"/>
    </row>
    <row r="12" spans="1:60" ht="30" x14ac:dyDescent="0.25">
      <c r="A12" s="116" t="s">
        <v>309</v>
      </c>
      <c r="B12" s="80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6"/>
      <c r="BD12" s="66"/>
      <c r="BE12" s="66"/>
      <c r="BF12" s="66"/>
      <c r="BG12" s="66"/>
      <c r="BH12" s="66"/>
    </row>
    <row r="13" spans="1:60" x14ac:dyDescent="0.25">
      <c r="A13" s="116" t="s">
        <v>310</v>
      </c>
      <c r="B13" s="81"/>
      <c r="C13" s="68"/>
      <c r="D13" s="68"/>
      <c r="E13" s="68"/>
      <c r="F13" s="68"/>
      <c r="G13" s="68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6"/>
      <c r="BD13" s="66"/>
      <c r="BE13" s="66"/>
      <c r="BF13" s="66"/>
      <c r="BG13" s="66"/>
      <c r="BH13" s="66"/>
    </row>
    <row r="14" spans="1:60" x14ac:dyDescent="0.25">
      <c r="A14" s="116" t="s">
        <v>311</v>
      </c>
      <c r="B14" s="82"/>
      <c r="C14" s="71"/>
      <c r="D14" s="71"/>
      <c r="E14" s="71"/>
      <c r="F14" s="71"/>
      <c r="G14" s="71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  <c r="BD14" s="66"/>
      <c r="BE14" s="66"/>
      <c r="BF14" s="66"/>
      <c r="BG14" s="66"/>
      <c r="BH14" s="66"/>
    </row>
    <row r="15" spans="1:60" x14ac:dyDescent="0.25">
      <c r="A15" s="116" t="s">
        <v>312</v>
      </c>
      <c r="B15" s="81"/>
      <c r="C15" s="68"/>
      <c r="D15" s="68"/>
      <c r="E15" s="68"/>
      <c r="F15" s="68"/>
      <c r="G15" s="68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66"/>
      <c r="BE15" s="66"/>
      <c r="BF15" s="66"/>
      <c r="BG15" s="66"/>
      <c r="BH15" s="66"/>
    </row>
    <row r="16" spans="1:60" ht="30" x14ac:dyDescent="0.25">
      <c r="A16" s="116" t="s">
        <v>313</v>
      </c>
      <c r="B16" s="82"/>
      <c r="C16" s="71"/>
      <c r="D16" s="71"/>
      <c r="E16" s="71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6"/>
      <c r="BD16" s="66"/>
      <c r="BE16" s="66"/>
      <c r="BF16" s="66"/>
      <c r="BG16" s="66"/>
      <c r="BH16" s="66"/>
    </row>
    <row r="17" spans="1:60" x14ac:dyDescent="0.25">
      <c r="A17" s="116" t="s">
        <v>314</v>
      </c>
      <c r="B17" s="82">
        <v>1</v>
      </c>
      <c r="C17" s="71">
        <v>0</v>
      </c>
      <c r="D17" s="71">
        <v>0</v>
      </c>
      <c r="E17" s="71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5">
        <v>0</v>
      </c>
      <c r="AK17" s="65">
        <v>0</v>
      </c>
      <c r="AL17" s="65">
        <v>0</v>
      </c>
      <c r="AM17" s="65">
        <v>0</v>
      </c>
      <c r="AN17" s="65">
        <v>0</v>
      </c>
      <c r="AO17" s="65">
        <v>0</v>
      </c>
      <c r="AP17" s="65">
        <v>0</v>
      </c>
      <c r="AQ17" s="65">
        <v>0</v>
      </c>
      <c r="AR17" s="65">
        <v>0</v>
      </c>
      <c r="AS17" s="65">
        <v>0</v>
      </c>
      <c r="AT17" s="65">
        <v>0</v>
      </c>
      <c r="AU17" s="65">
        <v>0</v>
      </c>
      <c r="AV17" s="65">
        <v>0</v>
      </c>
      <c r="AW17" s="65">
        <v>0</v>
      </c>
      <c r="AX17" s="65">
        <v>0</v>
      </c>
      <c r="AY17" s="65">
        <v>0</v>
      </c>
      <c r="AZ17" s="65">
        <v>0</v>
      </c>
      <c r="BA17" s="65">
        <v>0</v>
      </c>
      <c r="BB17" s="65">
        <v>0</v>
      </c>
      <c r="BC17" s="66">
        <v>0</v>
      </c>
      <c r="BD17" s="66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8.75" x14ac:dyDescent="0.3">
      <c r="A18" s="104" t="s">
        <v>77</v>
      </c>
      <c r="B18" s="105">
        <f t="shared" ref="B18:AG18" si="2">B19</f>
        <v>0</v>
      </c>
      <c r="C18" s="105">
        <f t="shared" si="2"/>
        <v>0</v>
      </c>
      <c r="D18" s="105">
        <f t="shared" si="2"/>
        <v>0</v>
      </c>
      <c r="E18" s="105">
        <f t="shared" si="2"/>
        <v>0</v>
      </c>
      <c r="F18" s="105">
        <f t="shared" si="2"/>
        <v>0</v>
      </c>
      <c r="G18" s="105">
        <f t="shared" si="2"/>
        <v>0</v>
      </c>
      <c r="H18" s="105">
        <f t="shared" si="2"/>
        <v>0</v>
      </c>
      <c r="I18" s="105">
        <f t="shared" si="2"/>
        <v>0</v>
      </c>
      <c r="J18" s="105">
        <f t="shared" si="2"/>
        <v>0</v>
      </c>
      <c r="K18" s="105">
        <f t="shared" si="2"/>
        <v>0</v>
      </c>
      <c r="L18" s="105">
        <f t="shared" si="2"/>
        <v>0</v>
      </c>
      <c r="M18" s="105">
        <f t="shared" si="2"/>
        <v>0</v>
      </c>
      <c r="N18" s="105">
        <f t="shared" si="2"/>
        <v>0</v>
      </c>
      <c r="O18" s="105">
        <f t="shared" si="2"/>
        <v>0</v>
      </c>
      <c r="P18" s="105">
        <f t="shared" si="2"/>
        <v>0</v>
      </c>
      <c r="Q18" s="105">
        <f t="shared" si="2"/>
        <v>0</v>
      </c>
      <c r="R18" s="105">
        <f t="shared" si="2"/>
        <v>0</v>
      </c>
      <c r="S18" s="105">
        <f t="shared" si="2"/>
        <v>0</v>
      </c>
      <c r="T18" s="105">
        <f t="shared" si="2"/>
        <v>0</v>
      </c>
      <c r="U18" s="105">
        <f t="shared" si="2"/>
        <v>0</v>
      </c>
      <c r="V18" s="105">
        <f t="shared" si="2"/>
        <v>0</v>
      </c>
      <c r="W18" s="105">
        <f t="shared" si="2"/>
        <v>0</v>
      </c>
      <c r="X18" s="105">
        <f t="shared" si="2"/>
        <v>0</v>
      </c>
      <c r="Y18" s="105">
        <f t="shared" si="2"/>
        <v>0</v>
      </c>
      <c r="Z18" s="105">
        <f t="shared" si="2"/>
        <v>0</v>
      </c>
      <c r="AA18" s="105">
        <f t="shared" si="2"/>
        <v>0</v>
      </c>
      <c r="AB18" s="105">
        <f t="shared" si="2"/>
        <v>0</v>
      </c>
      <c r="AC18" s="105">
        <f t="shared" si="2"/>
        <v>0</v>
      </c>
      <c r="AD18" s="105">
        <f t="shared" si="2"/>
        <v>0</v>
      </c>
      <c r="AE18" s="105">
        <f t="shared" si="2"/>
        <v>0</v>
      </c>
      <c r="AF18" s="105">
        <f t="shared" si="2"/>
        <v>0</v>
      </c>
      <c r="AG18" s="105">
        <f t="shared" si="2"/>
        <v>0</v>
      </c>
      <c r="AH18" s="105">
        <f t="shared" ref="AH18:BB18" si="3">AH19</f>
        <v>0</v>
      </c>
      <c r="AI18" s="105">
        <f t="shared" si="3"/>
        <v>0</v>
      </c>
      <c r="AJ18" s="105">
        <f t="shared" si="3"/>
        <v>0</v>
      </c>
      <c r="AK18" s="105">
        <f t="shared" si="3"/>
        <v>0</v>
      </c>
      <c r="AL18" s="105">
        <f t="shared" si="3"/>
        <v>0</v>
      </c>
      <c r="AM18" s="105">
        <f t="shared" si="3"/>
        <v>0</v>
      </c>
      <c r="AN18" s="105">
        <f t="shared" si="3"/>
        <v>0</v>
      </c>
      <c r="AO18" s="105">
        <f t="shared" si="3"/>
        <v>0</v>
      </c>
      <c r="AP18" s="105">
        <f t="shared" si="3"/>
        <v>0</v>
      </c>
      <c r="AQ18" s="105">
        <f t="shared" si="3"/>
        <v>0</v>
      </c>
      <c r="AR18" s="105">
        <f t="shared" si="3"/>
        <v>0</v>
      </c>
      <c r="AS18" s="105">
        <f t="shared" si="3"/>
        <v>0</v>
      </c>
      <c r="AT18" s="105">
        <f t="shared" si="3"/>
        <v>0</v>
      </c>
      <c r="AU18" s="105">
        <f t="shared" si="3"/>
        <v>0</v>
      </c>
      <c r="AV18" s="105">
        <f t="shared" si="3"/>
        <v>0</v>
      </c>
      <c r="AW18" s="105">
        <f t="shared" si="3"/>
        <v>0</v>
      </c>
      <c r="AX18" s="105">
        <f t="shared" si="3"/>
        <v>0</v>
      </c>
      <c r="AY18" s="105">
        <f t="shared" si="3"/>
        <v>0</v>
      </c>
      <c r="AZ18" s="105">
        <f t="shared" si="3"/>
        <v>0</v>
      </c>
      <c r="BA18" s="105">
        <f t="shared" si="3"/>
        <v>0</v>
      </c>
      <c r="BB18" s="105">
        <f t="shared" si="3"/>
        <v>0</v>
      </c>
      <c r="BC18" s="57"/>
      <c r="BD18" s="57"/>
      <c r="BE18" s="57"/>
      <c r="BF18" s="57"/>
      <c r="BG18" s="57"/>
      <c r="BH18" s="57"/>
    </row>
    <row r="19" spans="1:60" ht="30" x14ac:dyDescent="0.25">
      <c r="A19" s="62" t="s">
        <v>315</v>
      </c>
      <c r="B19" s="106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66"/>
      <c r="BD19" s="66"/>
      <c r="BE19" s="66"/>
      <c r="BF19" s="66"/>
      <c r="BG19" s="66"/>
      <c r="BH19" s="66"/>
    </row>
    <row r="20" spans="1:60" ht="18.75" x14ac:dyDescent="0.3">
      <c r="A20" s="104" t="s">
        <v>82</v>
      </c>
      <c r="B20" s="105">
        <f t="shared" ref="B20:AG20" si="4">B21+B22</f>
        <v>0</v>
      </c>
      <c r="C20" s="105">
        <f t="shared" si="4"/>
        <v>0</v>
      </c>
      <c r="D20" s="105">
        <f t="shared" si="4"/>
        <v>0</v>
      </c>
      <c r="E20" s="105">
        <f t="shared" si="4"/>
        <v>0</v>
      </c>
      <c r="F20" s="105">
        <f t="shared" si="4"/>
        <v>0</v>
      </c>
      <c r="G20" s="105">
        <f t="shared" si="4"/>
        <v>0</v>
      </c>
      <c r="H20" s="105">
        <f t="shared" si="4"/>
        <v>0</v>
      </c>
      <c r="I20" s="105">
        <f t="shared" si="4"/>
        <v>0</v>
      </c>
      <c r="J20" s="105">
        <f t="shared" si="4"/>
        <v>0</v>
      </c>
      <c r="K20" s="105">
        <f t="shared" si="4"/>
        <v>0</v>
      </c>
      <c r="L20" s="105">
        <f t="shared" si="4"/>
        <v>0</v>
      </c>
      <c r="M20" s="105">
        <f t="shared" si="4"/>
        <v>0</v>
      </c>
      <c r="N20" s="105">
        <f t="shared" si="4"/>
        <v>0</v>
      </c>
      <c r="O20" s="105">
        <f t="shared" si="4"/>
        <v>0</v>
      </c>
      <c r="P20" s="105">
        <f t="shared" si="4"/>
        <v>0</v>
      </c>
      <c r="Q20" s="105">
        <f t="shared" si="4"/>
        <v>0</v>
      </c>
      <c r="R20" s="105">
        <f t="shared" si="4"/>
        <v>0</v>
      </c>
      <c r="S20" s="105">
        <f t="shared" si="4"/>
        <v>0</v>
      </c>
      <c r="T20" s="105">
        <f t="shared" si="4"/>
        <v>0</v>
      </c>
      <c r="U20" s="105">
        <f t="shared" si="4"/>
        <v>0</v>
      </c>
      <c r="V20" s="105">
        <f t="shared" si="4"/>
        <v>0</v>
      </c>
      <c r="W20" s="105">
        <f t="shared" si="4"/>
        <v>0</v>
      </c>
      <c r="X20" s="105">
        <f t="shared" si="4"/>
        <v>0</v>
      </c>
      <c r="Y20" s="105">
        <f t="shared" si="4"/>
        <v>0</v>
      </c>
      <c r="Z20" s="105">
        <f t="shared" si="4"/>
        <v>0</v>
      </c>
      <c r="AA20" s="105">
        <f t="shared" si="4"/>
        <v>0</v>
      </c>
      <c r="AB20" s="105">
        <f t="shared" si="4"/>
        <v>0</v>
      </c>
      <c r="AC20" s="105">
        <f t="shared" si="4"/>
        <v>0</v>
      </c>
      <c r="AD20" s="105">
        <f t="shared" si="4"/>
        <v>0</v>
      </c>
      <c r="AE20" s="105">
        <f t="shared" si="4"/>
        <v>0</v>
      </c>
      <c r="AF20" s="105">
        <f t="shared" si="4"/>
        <v>0</v>
      </c>
      <c r="AG20" s="105">
        <f t="shared" si="4"/>
        <v>0</v>
      </c>
      <c r="AH20" s="105">
        <f t="shared" ref="AH20:BB20" si="5">AH21+AH22</f>
        <v>0</v>
      </c>
      <c r="AI20" s="105">
        <f t="shared" si="5"/>
        <v>0</v>
      </c>
      <c r="AJ20" s="105">
        <f t="shared" si="5"/>
        <v>0</v>
      </c>
      <c r="AK20" s="105">
        <f t="shared" si="5"/>
        <v>0</v>
      </c>
      <c r="AL20" s="105">
        <f t="shared" si="5"/>
        <v>0</v>
      </c>
      <c r="AM20" s="105">
        <f t="shared" si="5"/>
        <v>0</v>
      </c>
      <c r="AN20" s="105">
        <f t="shared" si="5"/>
        <v>0</v>
      </c>
      <c r="AO20" s="105">
        <f t="shared" si="5"/>
        <v>0</v>
      </c>
      <c r="AP20" s="105">
        <f t="shared" si="5"/>
        <v>0</v>
      </c>
      <c r="AQ20" s="105">
        <f t="shared" si="5"/>
        <v>0</v>
      </c>
      <c r="AR20" s="105">
        <f t="shared" si="5"/>
        <v>0</v>
      </c>
      <c r="AS20" s="105">
        <f t="shared" si="5"/>
        <v>0</v>
      </c>
      <c r="AT20" s="105">
        <f t="shared" si="5"/>
        <v>0</v>
      </c>
      <c r="AU20" s="105">
        <f t="shared" si="5"/>
        <v>0</v>
      </c>
      <c r="AV20" s="105">
        <f t="shared" si="5"/>
        <v>0</v>
      </c>
      <c r="AW20" s="105">
        <f t="shared" si="5"/>
        <v>0</v>
      </c>
      <c r="AX20" s="105">
        <f t="shared" si="5"/>
        <v>0</v>
      </c>
      <c r="AY20" s="105">
        <f t="shared" si="5"/>
        <v>0</v>
      </c>
      <c r="AZ20" s="105">
        <f t="shared" si="5"/>
        <v>0</v>
      </c>
      <c r="BA20" s="105">
        <f t="shared" si="5"/>
        <v>0</v>
      </c>
      <c r="BB20" s="105">
        <f t="shared" si="5"/>
        <v>0</v>
      </c>
      <c r="BC20" s="57"/>
      <c r="BD20" s="57"/>
      <c r="BE20" s="57"/>
      <c r="BF20" s="57"/>
      <c r="BG20" s="57"/>
      <c r="BH20" s="57"/>
    </row>
    <row r="21" spans="1:60" x14ac:dyDescent="0.25">
      <c r="A21" s="62" t="s">
        <v>316</v>
      </c>
      <c r="B21" s="106"/>
      <c r="C21" s="73"/>
      <c r="D21" s="73"/>
      <c r="E21" s="73"/>
      <c r="F21" s="73"/>
      <c r="G21" s="73"/>
      <c r="H21" s="73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21"/>
      <c r="BD21" s="21"/>
      <c r="BE21" s="21"/>
      <c r="BF21" s="21"/>
      <c r="BG21" s="21"/>
      <c r="BH21" s="21"/>
    </row>
    <row r="22" spans="1:60" x14ac:dyDescent="0.25">
      <c r="A22" s="62" t="s">
        <v>317</v>
      </c>
      <c r="B22" s="106"/>
      <c r="C22" s="73"/>
      <c r="D22" s="73"/>
      <c r="E22" s="73"/>
      <c r="F22" s="73"/>
      <c r="G22" s="73"/>
      <c r="H22" s="73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21"/>
      <c r="BD22" s="21"/>
      <c r="BE22" s="21"/>
      <c r="BF22" s="21"/>
      <c r="BG22" s="21"/>
      <c r="BH22" s="21"/>
    </row>
    <row r="23" spans="1:60" ht="18.75" x14ac:dyDescent="0.3">
      <c r="A23" s="108" t="s">
        <v>85</v>
      </c>
      <c r="B23" s="105">
        <f t="shared" ref="B23:AG23" si="6">B20+B18+B10</f>
        <v>1</v>
      </c>
      <c r="C23" s="105">
        <f t="shared" si="6"/>
        <v>0</v>
      </c>
      <c r="D23" s="105">
        <f t="shared" si="6"/>
        <v>0</v>
      </c>
      <c r="E23" s="105">
        <f t="shared" si="6"/>
        <v>0</v>
      </c>
      <c r="F23" s="105">
        <f t="shared" si="6"/>
        <v>0</v>
      </c>
      <c r="G23" s="105">
        <f t="shared" si="6"/>
        <v>0</v>
      </c>
      <c r="H23" s="105">
        <f t="shared" si="6"/>
        <v>0</v>
      </c>
      <c r="I23" s="105">
        <f t="shared" si="6"/>
        <v>0</v>
      </c>
      <c r="J23" s="105">
        <f t="shared" si="6"/>
        <v>0</v>
      </c>
      <c r="K23" s="105">
        <f t="shared" si="6"/>
        <v>0</v>
      </c>
      <c r="L23" s="105">
        <f t="shared" si="6"/>
        <v>0</v>
      </c>
      <c r="M23" s="105">
        <f t="shared" si="6"/>
        <v>0</v>
      </c>
      <c r="N23" s="105">
        <f t="shared" si="6"/>
        <v>0</v>
      </c>
      <c r="O23" s="105">
        <f t="shared" si="6"/>
        <v>0</v>
      </c>
      <c r="P23" s="105">
        <f t="shared" si="6"/>
        <v>0</v>
      </c>
      <c r="Q23" s="105">
        <f t="shared" si="6"/>
        <v>0</v>
      </c>
      <c r="R23" s="105">
        <f t="shared" si="6"/>
        <v>0</v>
      </c>
      <c r="S23" s="105">
        <f t="shared" si="6"/>
        <v>0</v>
      </c>
      <c r="T23" s="105">
        <f t="shared" si="6"/>
        <v>0</v>
      </c>
      <c r="U23" s="105">
        <f t="shared" si="6"/>
        <v>0</v>
      </c>
      <c r="V23" s="105">
        <f t="shared" si="6"/>
        <v>0</v>
      </c>
      <c r="W23" s="105">
        <f t="shared" si="6"/>
        <v>0</v>
      </c>
      <c r="X23" s="105">
        <f t="shared" si="6"/>
        <v>0</v>
      </c>
      <c r="Y23" s="105">
        <f t="shared" si="6"/>
        <v>0</v>
      </c>
      <c r="Z23" s="105">
        <f t="shared" si="6"/>
        <v>0</v>
      </c>
      <c r="AA23" s="105">
        <f t="shared" si="6"/>
        <v>0</v>
      </c>
      <c r="AB23" s="105">
        <f t="shared" si="6"/>
        <v>0</v>
      </c>
      <c r="AC23" s="105">
        <f t="shared" si="6"/>
        <v>0</v>
      </c>
      <c r="AD23" s="105">
        <f t="shared" si="6"/>
        <v>0</v>
      </c>
      <c r="AE23" s="105">
        <f t="shared" si="6"/>
        <v>0</v>
      </c>
      <c r="AF23" s="105">
        <f t="shared" si="6"/>
        <v>0</v>
      </c>
      <c r="AG23" s="105">
        <f t="shared" si="6"/>
        <v>0</v>
      </c>
      <c r="AH23" s="105">
        <f t="shared" ref="AH23:BB23" si="7">AH20+AH18+AH10</f>
        <v>0</v>
      </c>
      <c r="AI23" s="105">
        <f t="shared" si="7"/>
        <v>0</v>
      </c>
      <c r="AJ23" s="105">
        <f t="shared" si="7"/>
        <v>0</v>
      </c>
      <c r="AK23" s="105">
        <f t="shared" si="7"/>
        <v>0</v>
      </c>
      <c r="AL23" s="105">
        <f t="shared" si="7"/>
        <v>0</v>
      </c>
      <c r="AM23" s="105">
        <f t="shared" si="7"/>
        <v>0</v>
      </c>
      <c r="AN23" s="105">
        <f t="shared" si="7"/>
        <v>0</v>
      </c>
      <c r="AO23" s="105">
        <f t="shared" si="7"/>
        <v>0</v>
      </c>
      <c r="AP23" s="105">
        <f t="shared" si="7"/>
        <v>0</v>
      </c>
      <c r="AQ23" s="105">
        <f t="shared" si="7"/>
        <v>0</v>
      </c>
      <c r="AR23" s="105">
        <f t="shared" si="7"/>
        <v>0</v>
      </c>
      <c r="AS23" s="105">
        <f t="shared" si="7"/>
        <v>0</v>
      </c>
      <c r="AT23" s="105">
        <f t="shared" si="7"/>
        <v>0</v>
      </c>
      <c r="AU23" s="105">
        <f t="shared" si="7"/>
        <v>0</v>
      </c>
      <c r="AV23" s="105">
        <f t="shared" si="7"/>
        <v>0</v>
      </c>
      <c r="AW23" s="105">
        <f t="shared" si="7"/>
        <v>0</v>
      </c>
      <c r="AX23" s="105">
        <f t="shared" si="7"/>
        <v>0</v>
      </c>
      <c r="AY23" s="105">
        <f t="shared" si="7"/>
        <v>0</v>
      </c>
      <c r="AZ23" s="105">
        <f t="shared" si="7"/>
        <v>0</v>
      </c>
      <c r="BA23" s="105">
        <f t="shared" si="7"/>
        <v>0</v>
      </c>
      <c r="BB23" s="105">
        <f t="shared" si="7"/>
        <v>0</v>
      </c>
      <c r="BC23" s="57"/>
      <c r="BD23" s="57"/>
      <c r="BE23" s="57"/>
      <c r="BF23" s="57"/>
      <c r="BG23" s="57"/>
      <c r="BH23" s="57"/>
    </row>
    <row r="24" spans="1:60" x14ac:dyDescent="0.25">
      <c r="A24" s="35"/>
      <c r="B24" s="35"/>
      <c r="C24" s="35"/>
      <c r="D24" s="35"/>
      <c r="E24" s="35"/>
      <c r="F24" s="35"/>
      <c r="G24" s="35"/>
      <c r="H24" s="35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</row>
    <row r="25" spans="1:60" x14ac:dyDescent="0.25">
      <c r="A25" s="99"/>
      <c r="B25" s="99"/>
      <c r="C25" s="99"/>
      <c r="D25" s="99"/>
      <c r="E25" s="99"/>
      <c r="F25" s="99"/>
      <c r="G25" s="99"/>
      <c r="H25" s="9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x14ac:dyDescent="0.25">
      <c r="A26" s="276" t="s">
        <v>86</v>
      </c>
      <c r="B26" s="276"/>
      <c r="C26" s="100"/>
      <c r="D26" s="100"/>
      <c r="E26" s="101" t="s">
        <v>87</v>
      </c>
      <c r="F26" s="101" t="s">
        <v>87</v>
      </c>
      <c r="G26" s="101" t="s">
        <v>87</v>
      </c>
      <c r="H26" s="101" t="s">
        <v>87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x14ac:dyDescent="0.25">
      <c r="A27" s="100"/>
      <c r="B27" s="100"/>
      <c r="C27" s="100"/>
      <c r="D27" s="100"/>
      <c r="E27" s="278" t="s">
        <v>88</v>
      </c>
      <c r="F27" s="278"/>
      <c r="G27" s="278"/>
      <c r="H27" s="278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x14ac:dyDescent="0.25">
      <c r="A28" s="277" t="s">
        <v>87</v>
      </c>
      <c r="B28" s="277"/>
      <c r="C28" s="277"/>
      <c r="D28" s="277"/>
      <c r="E28" s="277"/>
      <c r="F28" s="277"/>
      <c r="G28" s="277"/>
      <c r="H28" s="277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x14ac:dyDescent="0.25">
      <c r="A29" s="278" t="s">
        <v>89</v>
      </c>
      <c r="B29" s="278"/>
      <c r="C29" s="278"/>
      <c r="D29" s="278"/>
      <c r="E29" s="278"/>
      <c r="F29" s="278"/>
      <c r="G29" s="109"/>
      <c r="H29" s="10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x14ac:dyDescent="0.25">
      <c r="A30" s="102"/>
      <c r="B30" s="102"/>
      <c r="C30" s="102"/>
      <c r="D30" s="102"/>
      <c r="E30" s="102"/>
      <c r="F30" s="102"/>
      <c r="G30" s="102"/>
      <c r="H30" s="102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x14ac:dyDescent="0.25">
      <c r="A31" s="102"/>
      <c r="B31" s="102"/>
      <c r="C31" s="102"/>
      <c r="D31" s="102"/>
      <c r="E31" s="102"/>
      <c r="F31" s="102"/>
      <c r="G31" s="102"/>
      <c r="H31" s="102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x14ac:dyDescent="0.25">
      <c r="A32" s="102"/>
      <c r="B32" s="102"/>
      <c r="C32" s="102"/>
      <c r="D32" s="102"/>
      <c r="E32" s="102"/>
      <c r="F32" s="102"/>
      <c r="G32" s="102"/>
      <c r="H32" s="102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x14ac:dyDescent="0.25">
      <c r="A33" s="1"/>
      <c r="B33" s="1"/>
      <c r="C33" s="1"/>
      <c r="D33" s="1"/>
      <c r="E33" s="1"/>
      <c r="F33" s="1"/>
      <c r="G33" s="1"/>
      <c r="H33" s="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x14ac:dyDescent="0.25">
      <c r="A34" s="1"/>
      <c r="B34" s="1"/>
      <c r="C34" s="1"/>
      <c r="D34" s="1"/>
      <c r="E34" s="1"/>
      <c r="F34" s="1"/>
      <c r="G34" s="1"/>
      <c r="H34" s="1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</sheetData>
  <mergeCells count="65">
    <mergeCell ref="A1:O1"/>
    <mergeCell ref="AX1:AX2"/>
    <mergeCell ref="AY1:AY2"/>
    <mergeCell ref="AZ1:AZ2"/>
    <mergeCell ref="A2:M2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BD3:BD8"/>
    <mergeCell ref="BE3:BE8"/>
    <mergeCell ref="BF3:BF8"/>
    <mergeCell ref="BG3:BG8"/>
    <mergeCell ref="BH3:BH8"/>
    <mergeCell ref="AC6:AC8"/>
    <mergeCell ref="AD6:AD8"/>
    <mergeCell ref="I6:I8"/>
    <mergeCell ref="J6:J8"/>
    <mergeCell ref="K6:K8"/>
    <mergeCell ref="L6:N6"/>
    <mergeCell ref="O6:Q6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26:B26"/>
    <mergeCell ref="E27:H27"/>
    <mergeCell ref="A28:H28"/>
    <mergeCell ref="A29:F29"/>
    <mergeCell ref="AX6:BA7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</mergeCells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2"/>
  <sheetViews>
    <sheetView workbookViewId="0">
      <pane xSplit="1" ySplit="8" topLeftCell="B9" activePane="bottomRight" state="frozen"/>
      <selection pane="topRight"/>
      <selection pane="bottomLeft"/>
      <selection pane="bottomRight" activeCell="B9" sqref="B9"/>
    </sheetView>
  </sheetViews>
  <sheetFormatPr defaultRowHeight="11.25" x14ac:dyDescent="0.2"/>
  <cols>
    <col min="1" max="1" width="35" style="117" customWidth="1"/>
    <col min="2" max="2" width="15.28515625" style="117" customWidth="1"/>
    <col min="3" max="18" width="12.5703125" style="117" bestFit="1"/>
    <col min="19" max="19" width="11.5703125" style="117" customWidth="1"/>
    <col min="20" max="53" width="12.5703125" style="117" bestFit="1"/>
    <col min="54" max="54" width="14.28515625" style="117" customWidth="1"/>
    <col min="55" max="60" width="16.7109375" style="117" customWidth="1"/>
    <col min="61" max="16384" width="9.140625" style="117"/>
  </cols>
  <sheetData>
    <row r="1" spans="1:60" ht="25.9" customHeight="1" x14ac:dyDescent="0.2">
      <c r="A1" s="315" t="s">
        <v>318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316"/>
      <c r="AY1" s="316"/>
      <c r="AZ1" s="316"/>
      <c r="BA1" s="119"/>
      <c r="BB1" s="119"/>
      <c r="BC1" s="120"/>
      <c r="BD1" s="120"/>
      <c r="BE1" s="120"/>
      <c r="BF1" s="120"/>
      <c r="BG1" s="120"/>
      <c r="BH1" s="120"/>
    </row>
    <row r="2" spans="1:60" ht="25.9" customHeight="1" x14ac:dyDescent="0.2">
      <c r="A2" s="318" t="s">
        <v>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317"/>
      <c r="AY2" s="317"/>
      <c r="AZ2" s="317"/>
      <c r="BA2" s="122"/>
      <c r="BB2" s="122"/>
      <c r="BC2" s="123"/>
      <c r="BD2" s="123"/>
      <c r="BE2" s="123"/>
      <c r="BF2" s="123"/>
      <c r="BG2" s="123"/>
      <c r="BH2" s="123"/>
    </row>
    <row r="3" spans="1:60" x14ac:dyDescent="0.2">
      <c r="A3" s="305" t="s">
        <v>2</v>
      </c>
      <c r="B3" s="307" t="s">
        <v>3</v>
      </c>
      <c r="C3" s="309" t="s">
        <v>4</v>
      </c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1"/>
      <c r="AB3" s="312" t="s">
        <v>5</v>
      </c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4"/>
      <c r="BB3" s="124"/>
      <c r="BC3" s="303" t="s">
        <v>6</v>
      </c>
      <c r="BD3" s="303" t="s">
        <v>7</v>
      </c>
      <c r="BE3" s="303" t="s">
        <v>8</v>
      </c>
      <c r="BF3" s="303" t="s">
        <v>9</v>
      </c>
      <c r="BG3" s="303" t="s">
        <v>10</v>
      </c>
      <c r="BH3" s="303" t="s">
        <v>11</v>
      </c>
    </row>
    <row r="4" spans="1:60" x14ac:dyDescent="0.2">
      <c r="A4" s="306"/>
      <c r="B4" s="308"/>
      <c r="C4" s="309" t="s">
        <v>12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1"/>
      <c r="AB4" s="312" t="s">
        <v>13</v>
      </c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3"/>
      <c r="AY4" s="313"/>
      <c r="AZ4" s="313"/>
      <c r="BA4" s="314"/>
      <c r="BB4" s="124"/>
      <c r="BC4" s="304"/>
      <c r="BD4" s="304"/>
      <c r="BE4" s="304"/>
      <c r="BF4" s="304"/>
      <c r="BG4" s="304"/>
      <c r="BH4" s="304"/>
    </row>
    <row r="5" spans="1:60" ht="18" customHeight="1" x14ac:dyDescent="0.2">
      <c r="A5" s="306"/>
      <c r="B5" s="308"/>
      <c r="C5" s="295" t="s">
        <v>14</v>
      </c>
      <c r="D5" s="125"/>
      <c r="E5" s="309" t="s">
        <v>15</v>
      </c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1"/>
      <c r="AB5" s="289" t="s">
        <v>16</v>
      </c>
      <c r="AC5" s="312" t="s">
        <v>17</v>
      </c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3"/>
      <c r="BA5" s="314"/>
      <c r="BB5" s="124"/>
      <c r="BC5" s="304"/>
      <c r="BD5" s="304"/>
      <c r="BE5" s="304"/>
      <c r="BF5" s="304"/>
      <c r="BG5" s="304"/>
      <c r="BH5" s="304"/>
    </row>
    <row r="6" spans="1:60" ht="26.45" customHeight="1" x14ac:dyDescent="0.2">
      <c r="A6" s="306"/>
      <c r="B6" s="308"/>
      <c r="C6" s="298"/>
      <c r="D6" s="295" t="s">
        <v>18</v>
      </c>
      <c r="E6" s="295" t="s">
        <v>19</v>
      </c>
      <c r="F6" s="295" t="s">
        <v>20</v>
      </c>
      <c r="G6" s="295" t="s">
        <v>21</v>
      </c>
      <c r="H6" s="295" t="s">
        <v>22</v>
      </c>
      <c r="I6" s="295" t="s">
        <v>23</v>
      </c>
      <c r="J6" s="295" t="s">
        <v>24</v>
      </c>
      <c r="K6" s="295" t="s">
        <v>25</v>
      </c>
      <c r="L6" s="299" t="s">
        <v>26</v>
      </c>
      <c r="M6" s="300"/>
      <c r="N6" s="301"/>
      <c r="O6" s="299" t="s">
        <v>27</v>
      </c>
      <c r="P6" s="300"/>
      <c r="Q6" s="301"/>
      <c r="R6" s="295" t="s">
        <v>28</v>
      </c>
      <c r="S6" s="295" t="s">
        <v>29</v>
      </c>
      <c r="T6" s="299" t="s">
        <v>30</v>
      </c>
      <c r="U6" s="300"/>
      <c r="V6" s="300"/>
      <c r="W6" s="300"/>
      <c r="X6" s="300"/>
      <c r="Y6" s="300"/>
      <c r="Z6" s="300"/>
      <c r="AA6" s="301"/>
      <c r="AB6" s="287"/>
      <c r="AC6" s="289" t="s">
        <v>31</v>
      </c>
      <c r="AD6" s="289" t="s">
        <v>32</v>
      </c>
      <c r="AE6" s="289" t="s">
        <v>33</v>
      </c>
      <c r="AF6" s="289" t="s">
        <v>28</v>
      </c>
      <c r="AG6" s="289" t="s">
        <v>34</v>
      </c>
      <c r="AH6" s="292" t="s">
        <v>30</v>
      </c>
      <c r="AI6" s="293"/>
      <c r="AJ6" s="293"/>
      <c r="AK6" s="293"/>
      <c r="AL6" s="293"/>
      <c r="AM6" s="293"/>
      <c r="AN6" s="293"/>
      <c r="AO6" s="294"/>
      <c r="AP6" s="292" t="s">
        <v>35</v>
      </c>
      <c r="AQ6" s="293"/>
      <c r="AR6" s="293"/>
      <c r="AS6" s="293"/>
      <c r="AT6" s="293"/>
      <c r="AU6" s="293"/>
      <c r="AV6" s="293"/>
      <c r="AW6" s="294"/>
      <c r="AX6" s="284" t="s">
        <v>91</v>
      </c>
      <c r="AY6" s="285"/>
      <c r="AZ6" s="285"/>
      <c r="BA6" s="286"/>
      <c r="BB6" s="289" t="s">
        <v>37</v>
      </c>
      <c r="BC6" s="304"/>
      <c r="BD6" s="304"/>
      <c r="BE6" s="304"/>
      <c r="BF6" s="304"/>
      <c r="BG6" s="304"/>
      <c r="BH6" s="304"/>
    </row>
    <row r="7" spans="1:60" ht="27" customHeight="1" x14ac:dyDescent="0.2">
      <c r="A7" s="306"/>
      <c r="B7" s="308"/>
      <c r="C7" s="298"/>
      <c r="D7" s="298"/>
      <c r="E7" s="302"/>
      <c r="F7" s="302"/>
      <c r="G7" s="302"/>
      <c r="H7" s="302"/>
      <c r="I7" s="302"/>
      <c r="J7" s="302"/>
      <c r="K7" s="302"/>
      <c r="L7" s="295" t="s">
        <v>38</v>
      </c>
      <c r="M7" s="295" t="s">
        <v>39</v>
      </c>
      <c r="N7" s="295" t="s">
        <v>40</v>
      </c>
      <c r="O7" s="295" t="s">
        <v>41</v>
      </c>
      <c r="P7" s="295" t="s">
        <v>32</v>
      </c>
      <c r="Q7" s="295" t="s">
        <v>42</v>
      </c>
      <c r="R7" s="296"/>
      <c r="S7" s="298"/>
      <c r="T7" s="299" t="s">
        <v>43</v>
      </c>
      <c r="U7" s="301"/>
      <c r="V7" s="299" t="s">
        <v>44</v>
      </c>
      <c r="W7" s="301"/>
      <c r="X7" s="299" t="s">
        <v>45</v>
      </c>
      <c r="Y7" s="301"/>
      <c r="Z7" s="299" t="s">
        <v>46</v>
      </c>
      <c r="AA7" s="301"/>
      <c r="AB7" s="287"/>
      <c r="AC7" s="290"/>
      <c r="AD7" s="290"/>
      <c r="AE7" s="290"/>
      <c r="AF7" s="290"/>
      <c r="AG7" s="290"/>
      <c r="AH7" s="292" t="s">
        <v>43</v>
      </c>
      <c r="AI7" s="294"/>
      <c r="AJ7" s="292" t="s">
        <v>44</v>
      </c>
      <c r="AK7" s="294"/>
      <c r="AL7" s="292" t="s">
        <v>45</v>
      </c>
      <c r="AM7" s="294"/>
      <c r="AN7" s="292" t="s">
        <v>46</v>
      </c>
      <c r="AO7" s="294"/>
      <c r="AP7" s="292" t="s">
        <v>43</v>
      </c>
      <c r="AQ7" s="294"/>
      <c r="AR7" s="292" t="s">
        <v>44</v>
      </c>
      <c r="AS7" s="294"/>
      <c r="AT7" s="292" t="s">
        <v>45</v>
      </c>
      <c r="AU7" s="294"/>
      <c r="AV7" s="292" t="s">
        <v>46</v>
      </c>
      <c r="AW7" s="294"/>
      <c r="AX7" s="287"/>
      <c r="AY7" s="288"/>
      <c r="AZ7" s="288"/>
      <c r="BA7" s="288"/>
      <c r="BB7" s="290"/>
      <c r="BC7" s="304"/>
      <c r="BD7" s="304"/>
      <c r="BE7" s="304"/>
      <c r="BF7" s="304"/>
      <c r="BG7" s="304"/>
      <c r="BH7" s="304"/>
    </row>
    <row r="8" spans="1:60" ht="83.25" customHeight="1" x14ac:dyDescent="0.2">
      <c r="A8" s="306"/>
      <c r="B8" s="308"/>
      <c r="C8" s="298"/>
      <c r="D8" s="298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297"/>
      <c r="S8" s="298"/>
      <c r="T8" s="125" t="s">
        <v>47</v>
      </c>
      <c r="U8" s="125" t="s">
        <v>48</v>
      </c>
      <c r="V8" s="125" t="s">
        <v>47</v>
      </c>
      <c r="W8" s="125" t="s">
        <v>48</v>
      </c>
      <c r="X8" s="125" t="s">
        <v>47</v>
      </c>
      <c r="Y8" s="125" t="s">
        <v>48</v>
      </c>
      <c r="Z8" s="125" t="s">
        <v>47</v>
      </c>
      <c r="AA8" s="125" t="s">
        <v>48</v>
      </c>
      <c r="AB8" s="287"/>
      <c r="AC8" s="291"/>
      <c r="AD8" s="291"/>
      <c r="AE8" s="291"/>
      <c r="AF8" s="291"/>
      <c r="AG8" s="291"/>
      <c r="AH8" s="126" t="s">
        <v>47</v>
      </c>
      <c r="AI8" s="126" t="s">
        <v>48</v>
      </c>
      <c r="AJ8" s="126" t="s">
        <v>47</v>
      </c>
      <c r="AK8" s="126" t="s">
        <v>48</v>
      </c>
      <c r="AL8" s="126" t="s">
        <v>47</v>
      </c>
      <c r="AM8" s="126" t="s">
        <v>48</v>
      </c>
      <c r="AN8" s="126" t="s">
        <v>47</v>
      </c>
      <c r="AO8" s="126" t="s">
        <v>48</v>
      </c>
      <c r="AP8" s="126" t="s">
        <v>47</v>
      </c>
      <c r="AQ8" s="126" t="s">
        <v>48</v>
      </c>
      <c r="AR8" s="126" t="s">
        <v>47</v>
      </c>
      <c r="AS8" s="126" t="s">
        <v>48</v>
      </c>
      <c r="AT8" s="126" t="s">
        <v>47</v>
      </c>
      <c r="AU8" s="126" t="s">
        <v>48</v>
      </c>
      <c r="AV8" s="126" t="s">
        <v>47</v>
      </c>
      <c r="AW8" s="126" t="s">
        <v>48</v>
      </c>
      <c r="AX8" s="126" t="s">
        <v>49</v>
      </c>
      <c r="AY8" s="126" t="s">
        <v>50</v>
      </c>
      <c r="AZ8" s="126" t="s">
        <v>51</v>
      </c>
      <c r="BA8" s="126" t="s">
        <v>52</v>
      </c>
      <c r="BB8" s="291"/>
      <c r="BC8" s="304"/>
      <c r="BD8" s="304"/>
      <c r="BE8" s="304"/>
      <c r="BF8" s="304"/>
      <c r="BG8" s="304"/>
      <c r="BH8" s="304"/>
    </row>
    <row r="9" spans="1:60" x14ac:dyDescent="0.2">
      <c r="A9" s="127">
        <v>1</v>
      </c>
      <c r="B9" s="128">
        <v>2</v>
      </c>
      <c r="C9" s="128">
        <v>3</v>
      </c>
      <c r="D9" s="128">
        <v>4</v>
      </c>
      <c r="E9" s="128">
        <v>5</v>
      </c>
      <c r="F9" s="128">
        <v>6</v>
      </c>
      <c r="G9" s="128">
        <v>7</v>
      </c>
      <c r="H9" s="128">
        <v>8</v>
      </c>
      <c r="I9" s="128">
        <v>9</v>
      </c>
      <c r="J9" s="128">
        <v>10</v>
      </c>
      <c r="K9" s="128">
        <v>11</v>
      </c>
      <c r="L9" s="128">
        <v>12</v>
      </c>
      <c r="M9" s="128">
        <v>13</v>
      </c>
      <c r="N9" s="128">
        <v>14</v>
      </c>
      <c r="O9" s="128">
        <v>15</v>
      </c>
      <c r="P9" s="128">
        <v>16</v>
      </c>
      <c r="Q9" s="128">
        <v>17</v>
      </c>
      <c r="R9" s="128">
        <v>18</v>
      </c>
      <c r="S9" s="128">
        <v>19</v>
      </c>
      <c r="T9" s="128">
        <v>20</v>
      </c>
      <c r="U9" s="128">
        <v>21</v>
      </c>
      <c r="V9" s="128">
        <v>22</v>
      </c>
      <c r="W9" s="128">
        <v>23</v>
      </c>
      <c r="X9" s="128">
        <v>24</v>
      </c>
      <c r="Y9" s="128">
        <v>25</v>
      </c>
      <c r="Z9" s="128">
        <v>26</v>
      </c>
      <c r="AA9" s="128">
        <v>27</v>
      </c>
      <c r="AB9" s="128">
        <v>28</v>
      </c>
      <c r="AC9" s="128">
        <v>29</v>
      </c>
      <c r="AD9" s="128">
        <v>30</v>
      </c>
      <c r="AE9" s="128">
        <v>31</v>
      </c>
      <c r="AF9" s="128">
        <v>32</v>
      </c>
      <c r="AG9" s="128">
        <v>33</v>
      </c>
      <c r="AH9" s="128">
        <v>34</v>
      </c>
      <c r="AI9" s="128">
        <v>35</v>
      </c>
      <c r="AJ9" s="128">
        <v>36</v>
      </c>
      <c r="AK9" s="128">
        <v>37</v>
      </c>
      <c r="AL9" s="128">
        <v>38</v>
      </c>
      <c r="AM9" s="128">
        <v>39</v>
      </c>
      <c r="AN9" s="128">
        <v>40</v>
      </c>
      <c r="AO9" s="128">
        <v>41</v>
      </c>
      <c r="AP9" s="128">
        <v>42</v>
      </c>
      <c r="AQ9" s="128">
        <v>43</v>
      </c>
      <c r="AR9" s="128">
        <v>44</v>
      </c>
      <c r="AS9" s="128">
        <v>45</v>
      </c>
      <c r="AT9" s="128">
        <v>46</v>
      </c>
      <c r="AU9" s="128">
        <v>47</v>
      </c>
      <c r="AV9" s="128">
        <v>48</v>
      </c>
      <c r="AW9" s="128">
        <v>49</v>
      </c>
      <c r="AX9" s="128">
        <v>50</v>
      </c>
      <c r="AY9" s="128">
        <v>51</v>
      </c>
      <c r="AZ9" s="128">
        <v>52</v>
      </c>
      <c r="BA9" s="128">
        <v>53</v>
      </c>
      <c r="BB9" s="128">
        <v>54</v>
      </c>
      <c r="BC9" s="128">
        <v>55</v>
      </c>
      <c r="BD9" s="128">
        <v>56</v>
      </c>
      <c r="BE9" s="128">
        <v>57</v>
      </c>
      <c r="BF9" s="128">
        <v>58</v>
      </c>
      <c r="BG9" s="128">
        <v>59</v>
      </c>
      <c r="BH9" s="128">
        <v>60</v>
      </c>
    </row>
    <row r="10" spans="1:60" x14ac:dyDescent="0.2">
      <c r="A10" s="129" t="s">
        <v>69</v>
      </c>
      <c r="B10" s="130">
        <f>B11+B12+B13+B14+B15+B16+B17+B18+B19+B20+B21+B22+B23+B24+B25+B26+B27+B28+B29+B30+B31+B32+B33+B34+B35+B36+B37+B38+B39+B40+B41+B42+B43+B44+B45+B46</f>
        <v>298</v>
      </c>
      <c r="C10" s="130">
        <f t="shared" ref="C10:AH10" si="0">C39+C40+C41+C42+C43+C44+C46</f>
        <v>3</v>
      </c>
      <c r="D10" s="130">
        <f t="shared" si="0"/>
        <v>3</v>
      </c>
      <c r="E10" s="130">
        <f t="shared" si="0"/>
        <v>1</v>
      </c>
      <c r="F10" s="130">
        <f t="shared" si="0"/>
        <v>2</v>
      </c>
      <c r="G10" s="130">
        <f t="shared" si="0"/>
        <v>0</v>
      </c>
      <c r="H10" s="130">
        <f t="shared" si="0"/>
        <v>3</v>
      </c>
      <c r="I10" s="130">
        <f t="shared" si="0"/>
        <v>0</v>
      </c>
      <c r="J10" s="130">
        <f t="shared" si="0"/>
        <v>0</v>
      </c>
      <c r="K10" s="130">
        <f t="shared" si="0"/>
        <v>0</v>
      </c>
      <c r="L10" s="130">
        <f t="shared" si="0"/>
        <v>2</v>
      </c>
      <c r="M10" s="130">
        <f t="shared" si="0"/>
        <v>0</v>
      </c>
      <c r="N10" s="130">
        <f t="shared" si="0"/>
        <v>0</v>
      </c>
      <c r="O10" s="130">
        <f t="shared" si="0"/>
        <v>0</v>
      </c>
      <c r="P10" s="130">
        <f t="shared" si="0"/>
        <v>2</v>
      </c>
      <c r="Q10" s="130">
        <f t="shared" si="0"/>
        <v>0</v>
      </c>
      <c r="R10" s="130">
        <f t="shared" si="0"/>
        <v>0</v>
      </c>
      <c r="S10" s="130">
        <f t="shared" si="0"/>
        <v>0</v>
      </c>
      <c r="T10" s="130">
        <f t="shared" si="0"/>
        <v>2</v>
      </c>
      <c r="U10" s="130">
        <f t="shared" si="0"/>
        <v>2</v>
      </c>
      <c r="V10" s="130">
        <f t="shared" si="0"/>
        <v>0</v>
      </c>
      <c r="W10" s="130">
        <f t="shared" si="0"/>
        <v>0</v>
      </c>
      <c r="X10" s="130">
        <f t="shared" si="0"/>
        <v>0</v>
      </c>
      <c r="Y10" s="130">
        <f t="shared" si="0"/>
        <v>0</v>
      </c>
      <c r="Z10" s="130">
        <f t="shared" si="0"/>
        <v>0</v>
      </c>
      <c r="AA10" s="130">
        <f t="shared" si="0"/>
        <v>0</v>
      </c>
      <c r="AB10" s="130">
        <f t="shared" si="0"/>
        <v>1</v>
      </c>
      <c r="AC10" s="130">
        <f t="shared" si="0"/>
        <v>1</v>
      </c>
      <c r="AD10" s="130">
        <f t="shared" si="0"/>
        <v>0</v>
      </c>
      <c r="AE10" s="130">
        <f t="shared" si="0"/>
        <v>0</v>
      </c>
      <c r="AF10" s="130">
        <f t="shared" si="0"/>
        <v>0</v>
      </c>
      <c r="AG10" s="130">
        <f t="shared" si="0"/>
        <v>0</v>
      </c>
      <c r="AH10" s="130">
        <f t="shared" si="0"/>
        <v>0</v>
      </c>
      <c r="AI10" s="130">
        <f t="shared" ref="AI10:BB10" si="1">AI39+AI40+AI41+AI42+AI43+AI44+AI46</f>
        <v>0</v>
      </c>
      <c r="AJ10" s="130">
        <f t="shared" si="1"/>
        <v>0</v>
      </c>
      <c r="AK10" s="130">
        <f t="shared" si="1"/>
        <v>0</v>
      </c>
      <c r="AL10" s="130">
        <f t="shared" si="1"/>
        <v>0</v>
      </c>
      <c r="AM10" s="130">
        <f t="shared" si="1"/>
        <v>0</v>
      </c>
      <c r="AN10" s="130">
        <f t="shared" si="1"/>
        <v>0</v>
      </c>
      <c r="AO10" s="130">
        <f t="shared" si="1"/>
        <v>0</v>
      </c>
      <c r="AP10" s="130">
        <f t="shared" si="1"/>
        <v>0</v>
      </c>
      <c r="AQ10" s="130">
        <f t="shared" si="1"/>
        <v>0</v>
      </c>
      <c r="AR10" s="130">
        <f t="shared" si="1"/>
        <v>0</v>
      </c>
      <c r="AS10" s="130">
        <f t="shared" si="1"/>
        <v>0</v>
      </c>
      <c r="AT10" s="130">
        <f t="shared" si="1"/>
        <v>0</v>
      </c>
      <c r="AU10" s="130">
        <f t="shared" si="1"/>
        <v>0</v>
      </c>
      <c r="AV10" s="130">
        <f t="shared" si="1"/>
        <v>0</v>
      </c>
      <c r="AW10" s="130">
        <f t="shared" si="1"/>
        <v>0</v>
      </c>
      <c r="AX10" s="130">
        <f t="shared" si="1"/>
        <v>0</v>
      </c>
      <c r="AY10" s="130">
        <f t="shared" si="1"/>
        <v>0</v>
      </c>
      <c r="AZ10" s="130">
        <f t="shared" si="1"/>
        <v>0</v>
      </c>
      <c r="BA10" s="130">
        <f t="shared" si="1"/>
        <v>0</v>
      </c>
      <c r="BB10" s="130">
        <f t="shared" si="1"/>
        <v>1</v>
      </c>
      <c r="BC10" s="131"/>
      <c r="BD10" s="131"/>
      <c r="BE10" s="131"/>
      <c r="BF10" s="131"/>
      <c r="BG10" s="131"/>
      <c r="BH10" s="131"/>
    </row>
    <row r="11" spans="1:60" x14ac:dyDescent="0.2">
      <c r="A11" s="132" t="s">
        <v>319</v>
      </c>
      <c r="B11" s="133">
        <v>32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4">
        <v>0</v>
      </c>
      <c r="AA11" s="134">
        <v>0</v>
      </c>
      <c r="AB11" s="134">
        <v>0</v>
      </c>
      <c r="AC11" s="134">
        <v>0</v>
      </c>
      <c r="AD11" s="134">
        <v>0</v>
      </c>
      <c r="AE11" s="134">
        <v>0</v>
      </c>
      <c r="AF11" s="134">
        <v>0</v>
      </c>
      <c r="AG11" s="134">
        <v>0</v>
      </c>
      <c r="AH11" s="134">
        <v>0</v>
      </c>
      <c r="AI11" s="134">
        <v>0</v>
      </c>
      <c r="AJ11" s="134">
        <v>0</v>
      </c>
      <c r="AK11" s="134">
        <v>0</v>
      </c>
      <c r="AL11" s="134">
        <v>0</v>
      </c>
      <c r="AM11" s="134">
        <v>0</v>
      </c>
      <c r="AN11" s="134">
        <v>0</v>
      </c>
      <c r="AO11" s="134">
        <v>0</v>
      </c>
      <c r="AP11" s="134">
        <v>0</v>
      </c>
      <c r="AQ11" s="134">
        <v>0</v>
      </c>
      <c r="AR11" s="134">
        <v>0</v>
      </c>
      <c r="AS11" s="134">
        <v>0</v>
      </c>
      <c r="AT11" s="134">
        <v>0</v>
      </c>
      <c r="AU11" s="134">
        <v>0</v>
      </c>
      <c r="AV11" s="134">
        <v>0</v>
      </c>
      <c r="AW11" s="134">
        <v>0</v>
      </c>
      <c r="AX11" s="134">
        <v>0</v>
      </c>
      <c r="AY11" s="134">
        <v>0</v>
      </c>
      <c r="AZ11" s="134">
        <v>0</v>
      </c>
      <c r="BA11" s="134">
        <v>0</v>
      </c>
      <c r="BB11" s="134">
        <v>0</v>
      </c>
      <c r="BC11" s="134">
        <v>0</v>
      </c>
      <c r="BD11" s="134">
        <v>0</v>
      </c>
      <c r="BE11" s="134">
        <v>0</v>
      </c>
      <c r="BF11" s="134">
        <v>0</v>
      </c>
      <c r="BG11" s="134">
        <v>0</v>
      </c>
      <c r="BH11" s="134">
        <v>0</v>
      </c>
    </row>
    <row r="12" spans="1:60" x14ac:dyDescent="0.2">
      <c r="A12" s="132" t="s">
        <v>320</v>
      </c>
      <c r="B12" s="133">
        <v>35</v>
      </c>
      <c r="C12" s="134">
        <v>16</v>
      </c>
      <c r="D12" s="134">
        <v>3</v>
      </c>
      <c r="E12" s="134">
        <v>0</v>
      </c>
      <c r="F12" s="134">
        <v>4</v>
      </c>
      <c r="G12" s="134">
        <v>2</v>
      </c>
      <c r="H12" s="134">
        <v>14</v>
      </c>
      <c r="I12" s="134">
        <v>0</v>
      </c>
      <c r="J12" s="134">
        <v>2</v>
      </c>
      <c r="K12" s="134">
        <v>1</v>
      </c>
      <c r="L12" s="134">
        <v>3</v>
      </c>
      <c r="M12" s="134">
        <v>0</v>
      </c>
      <c r="N12" s="134">
        <v>0</v>
      </c>
      <c r="O12" s="134">
        <v>16</v>
      </c>
      <c r="P12" s="134">
        <v>5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4">
        <v>0</v>
      </c>
      <c r="AA12" s="134">
        <v>0</v>
      </c>
      <c r="AB12" s="135">
        <v>3</v>
      </c>
      <c r="AC12" s="135">
        <v>0</v>
      </c>
      <c r="AD12" s="135">
        <v>3</v>
      </c>
      <c r="AE12" s="135">
        <v>3</v>
      </c>
      <c r="AF12" s="135">
        <v>0</v>
      </c>
      <c r="AG12" s="135">
        <v>0</v>
      </c>
      <c r="AH12" s="135">
        <v>0</v>
      </c>
      <c r="AI12" s="135">
        <v>0</v>
      </c>
      <c r="AJ12" s="135">
        <v>0</v>
      </c>
      <c r="AK12" s="135">
        <v>0</v>
      </c>
      <c r="AL12" s="135">
        <v>0</v>
      </c>
      <c r="AM12" s="135">
        <v>0</v>
      </c>
      <c r="AN12" s="135">
        <v>0</v>
      </c>
      <c r="AO12" s="135">
        <v>0</v>
      </c>
      <c r="AP12" s="135">
        <v>3</v>
      </c>
      <c r="AQ12" s="135">
        <v>3</v>
      </c>
      <c r="AR12" s="135">
        <v>0</v>
      </c>
      <c r="AS12" s="135">
        <v>0</v>
      </c>
      <c r="AT12" s="135">
        <v>0</v>
      </c>
      <c r="AU12" s="135">
        <v>0</v>
      </c>
      <c r="AV12" s="135">
        <v>0</v>
      </c>
      <c r="AW12" s="135">
        <v>0</v>
      </c>
      <c r="AX12" s="135">
        <v>3</v>
      </c>
      <c r="AY12" s="135">
        <v>0</v>
      </c>
      <c r="AZ12" s="135">
        <v>0</v>
      </c>
      <c r="BA12" s="135">
        <v>0</v>
      </c>
      <c r="BB12" s="135">
        <v>0</v>
      </c>
      <c r="BC12" s="131">
        <v>0</v>
      </c>
      <c r="BD12" s="131">
        <v>0</v>
      </c>
      <c r="BE12" s="131">
        <v>0</v>
      </c>
      <c r="BF12" s="131">
        <v>0</v>
      </c>
      <c r="BG12" s="131">
        <v>0</v>
      </c>
      <c r="BH12" s="131">
        <v>1300</v>
      </c>
    </row>
    <row r="13" spans="1:60" ht="22.5" x14ac:dyDescent="0.2">
      <c r="A13" s="132" t="s">
        <v>321</v>
      </c>
      <c r="B13" s="133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1"/>
      <c r="BD13" s="131"/>
      <c r="BE13" s="131"/>
      <c r="BF13" s="131"/>
      <c r="BG13" s="131"/>
      <c r="BH13" s="131"/>
    </row>
    <row r="14" spans="1:60" x14ac:dyDescent="0.2">
      <c r="A14" s="132" t="s">
        <v>322</v>
      </c>
      <c r="B14" s="133">
        <v>26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>
        <v>0</v>
      </c>
      <c r="S14" s="134">
        <v>0</v>
      </c>
      <c r="T14" s="134">
        <v>0</v>
      </c>
      <c r="U14" s="134">
        <v>0</v>
      </c>
      <c r="V14" s="134">
        <v>0</v>
      </c>
      <c r="W14" s="134">
        <v>0</v>
      </c>
      <c r="X14" s="134">
        <v>0</v>
      </c>
      <c r="Y14" s="134">
        <v>0</v>
      </c>
      <c r="Z14" s="134">
        <v>0</v>
      </c>
      <c r="AA14" s="134">
        <v>0</v>
      </c>
      <c r="AB14" s="135">
        <v>0</v>
      </c>
      <c r="AC14" s="135">
        <v>0</v>
      </c>
      <c r="AD14" s="135">
        <v>0</v>
      </c>
      <c r="AE14" s="135">
        <v>0</v>
      </c>
      <c r="AF14" s="135">
        <v>0</v>
      </c>
      <c r="AG14" s="135">
        <v>0</v>
      </c>
      <c r="AH14" s="135">
        <v>0</v>
      </c>
      <c r="AI14" s="135">
        <v>0</v>
      </c>
      <c r="AJ14" s="135">
        <v>0</v>
      </c>
      <c r="AK14" s="135">
        <v>0</v>
      </c>
      <c r="AL14" s="135">
        <v>0</v>
      </c>
      <c r="AM14" s="135">
        <v>0</v>
      </c>
      <c r="AN14" s="135">
        <v>0</v>
      </c>
      <c r="AO14" s="135">
        <v>0</v>
      </c>
      <c r="AP14" s="135">
        <v>0</v>
      </c>
      <c r="AQ14" s="135">
        <v>0</v>
      </c>
      <c r="AR14" s="135">
        <v>0</v>
      </c>
      <c r="AS14" s="135">
        <v>0</v>
      </c>
      <c r="AT14" s="135">
        <v>0</v>
      </c>
      <c r="AU14" s="135">
        <v>0</v>
      </c>
      <c r="AV14" s="135">
        <v>0</v>
      </c>
      <c r="AW14" s="135">
        <v>0</v>
      </c>
      <c r="AX14" s="135">
        <v>0</v>
      </c>
      <c r="AY14" s="135">
        <v>0</v>
      </c>
      <c r="AZ14" s="135">
        <v>0</v>
      </c>
      <c r="BA14" s="135">
        <v>0</v>
      </c>
      <c r="BB14" s="135">
        <v>0</v>
      </c>
      <c r="BC14" s="131">
        <v>0</v>
      </c>
      <c r="BD14" s="131">
        <v>0</v>
      </c>
      <c r="BE14" s="131">
        <v>0</v>
      </c>
      <c r="BF14" s="131">
        <v>0</v>
      </c>
      <c r="BG14" s="131">
        <v>0</v>
      </c>
      <c r="BH14" s="131">
        <v>0</v>
      </c>
    </row>
    <row r="15" spans="1:60" x14ac:dyDescent="0.2">
      <c r="A15" s="132" t="s">
        <v>323</v>
      </c>
      <c r="B15" s="133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1"/>
      <c r="BD15" s="131"/>
      <c r="BE15" s="131"/>
      <c r="BF15" s="131"/>
      <c r="BG15" s="131"/>
      <c r="BH15" s="131"/>
    </row>
    <row r="16" spans="1:60" x14ac:dyDescent="0.2">
      <c r="A16" s="132" t="s">
        <v>324</v>
      </c>
      <c r="B16" s="133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1"/>
      <c r="BD16" s="131"/>
      <c r="BE16" s="131"/>
      <c r="BF16" s="131"/>
      <c r="BG16" s="131"/>
      <c r="BH16" s="131"/>
    </row>
    <row r="17" spans="1:60" ht="22.5" x14ac:dyDescent="0.2">
      <c r="A17" s="132" t="s">
        <v>325</v>
      </c>
      <c r="B17" s="133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1"/>
      <c r="BD17" s="131"/>
      <c r="BE17" s="131"/>
      <c r="BF17" s="131"/>
      <c r="BG17" s="131"/>
      <c r="BH17" s="131"/>
    </row>
    <row r="18" spans="1:60" x14ac:dyDescent="0.2">
      <c r="A18" s="132" t="s">
        <v>326</v>
      </c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1"/>
      <c r="BD18" s="131"/>
      <c r="BE18" s="131"/>
      <c r="BF18" s="131"/>
      <c r="BG18" s="131"/>
      <c r="BH18" s="131"/>
    </row>
    <row r="19" spans="1:60" ht="22.5" x14ac:dyDescent="0.2">
      <c r="A19" s="132" t="s">
        <v>327</v>
      </c>
      <c r="B19" s="133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1"/>
      <c r="BD19" s="131"/>
      <c r="BE19" s="131"/>
      <c r="BF19" s="131"/>
      <c r="BG19" s="131"/>
      <c r="BH19" s="131"/>
    </row>
    <row r="20" spans="1:60" ht="22.5" x14ac:dyDescent="0.2">
      <c r="A20" s="132" t="s">
        <v>328</v>
      </c>
      <c r="B20" s="133">
        <v>16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  <c r="Q20" s="134">
        <v>0</v>
      </c>
      <c r="R20" s="134">
        <v>0</v>
      </c>
      <c r="S20" s="134">
        <v>0</v>
      </c>
      <c r="T20" s="134">
        <v>0</v>
      </c>
      <c r="U20" s="134">
        <v>0</v>
      </c>
      <c r="V20" s="134">
        <v>0</v>
      </c>
      <c r="W20" s="134">
        <v>0</v>
      </c>
      <c r="X20" s="134">
        <v>0</v>
      </c>
      <c r="Y20" s="134">
        <v>0</v>
      </c>
      <c r="Z20" s="134">
        <v>0</v>
      </c>
      <c r="AA20" s="134">
        <v>0</v>
      </c>
      <c r="AB20" s="135">
        <v>0</v>
      </c>
      <c r="AC20" s="135">
        <v>0</v>
      </c>
      <c r="AD20" s="135">
        <v>0</v>
      </c>
      <c r="AE20" s="135">
        <v>0</v>
      </c>
      <c r="AF20" s="135">
        <v>0</v>
      </c>
      <c r="AG20" s="135">
        <v>0</v>
      </c>
      <c r="AH20" s="135">
        <v>0</v>
      </c>
      <c r="AI20" s="135">
        <v>0</v>
      </c>
      <c r="AJ20" s="135">
        <v>0</v>
      </c>
      <c r="AK20" s="135">
        <v>0</v>
      </c>
      <c r="AL20" s="135">
        <v>0</v>
      </c>
      <c r="AM20" s="135">
        <v>0</v>
      </c>
      <c r="AN20" s="135">
        <v>0</v>
      </c>
      <c r="AO20" s="135">
        <v>0</v>
      </c>
      <c r="AP20" s="135">
        <v>0</v>
      </c>
      <c r="AQ20" s="135">
        <v>0</v>
      </c>
      <c r="AR20" s="135">
        <v>0</v>
      </c>
      <c r="AS20" s="135">
        <v>0</v>
      </c>
      <c r="AT20" s="135">
        <v>0</v>
      </c>
      <c r="AU20" s="135">
        <v>0</v>
      </c>
      <c r="AV20" s="135">
        <v>0</v>
      </c>
      <c r="AW20" s="135">
        <v>0</v>
      </c>
      <c r="AX20" s="135">
        <v>0</v>
      </c>
      <c r="AY20" s="135">
        <v>0</v>
      </c>
      <c r="AZ20" s="135">
        <v>0</v>
      </c>
      <c r="BA20" s="135">
        <v>0</v>
      </c>
      <c r="BB20" s="135">
        <v>0</v>
      </c>
      <c r="BC20" s="131">
        <v>0</v>
      </c>
      <c r="BD20" s="131">
        <v>0</v>
      </c>
      <c r="BE20" s="131">
        <v>0</v>
      </c>
      <c r="BF20" s="131">
        <v>0</v>
      </c>
      <c r="BG20" s="131">
        <v>0</v>
      </c>
      <c r="BH20" s="131">
        <v>0</v>
      </c>
    </row>
    <row r="21" spans="1:60" ht="22.5" x14ac:dyDescent="0.2">
      <c r="A21" s="132" t="s">
        <v>329</v>
      </c>
      <c r="B21" s="133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1"/>
      <c r="BD21" s="131"/>
      <c r="BE21" s="131"/>
      <c r="BF21" s="131"/>
      <c r="BG21" s="131"/>
      <c r="BH21" s="131"/>
    </row>
    <row r="22" spans="1:60" x14ac:dyDescent="0.2">
      <c r="A22" s="132" t="s">
        <v>330</v>
      </c>
      <c r="B22" s="133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1"/>
      <c r="BD22" s="131"/>
      <c r="BE22" s="131"/>
      <c r="BF22" s="131"/>
      <c r="BG22" s="131"/>
      <c r="BH22" s="131"/>
    </row>
    <row r="23" spans="1:60" x14ac:dyDescent="0.2">
      <c r="A23" s="132" t="s">
        <v>331</v>
      </c>
      <c r="B23" s="133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1"/>
      <c r="BD23" s="131"/>
      <c r="BE23" s="131"/>
      <c r="BF23" s="131"/>
      <c r="BG23" s="131"/>
      <c r="BH23" s="131"/>
    </row>
    <row r="24" spans="1:60" x14ac:dyDescent="0.2">
      <c r="A24" s="132" t="s">
        <v>332</v>
      </c>
      <c r="B24" s="133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1"/>
      <c r="BD24" s="131"/>
      <c r="BE24" s="131"/>
      <c r="BF24" s="131"/>
      <c r="BG24" s="131"/>
      <c r="BH24" s="131"/>
    </row>
    <row r="25" spans="1:60" x14ac:dyDescent="0.2">
      <c r="A25" s="132" t="s">
        <v>333</v>
      </c>
      <c r="B25" s="133">
        <v>39</v>
      </c>
      <c r="C25" s="134">
        <v>4</v>
      </c>
      <c r="D25" s="134">
        <v>4</v>
      </c>
      <c r="E25" s="134">
        <v>2</v>
      </c>
      <c r="F25" s="134">
        <v>2</v>
      </c>
      <c r="G25" s="134">
        <v>0</v>
      </c>
      <c r="H25" s="134">
        <v>3</v>
      </c>
      <c r="I25" s="134">
        <v>0</v>
      </c>
      <c r="J25" s="134">
        <v>1</v>
      </c>
      <c r="K25" s="134">
        <v>1</v>
      </c>
      <c r="L25" s="134">
        <v>4</v>
      </c>
      <c r="M25" s="134">
        <v>0</v>
      </c>
      <c r="N25" s="134">
        <v>0</v>
      </c>
      <c r="O25" s="134">
        <v>2</v>
      </c>
      <c r="P25" s="134">
        <v>0</v>
      </c>
      <c r="Q25" s="134">
        <v>0</v>
      </c>
      <c r="R25" s="134">
        <v>0</v>
      </c>
      <c r="S25" s="134">
        <v>1</v>
      </c>
      <c r="T25" s="134">
        <v>4</v>
      </c>
      <c r="U25" s="134">
        <v>4</v>
      </c>
      <c r="V25" s="134">
        <v>0</v>
      </c>
      <c r="W25" s="134">
        <v>0</v>
      </c>
      <c r="X25" s="134">
        <v>1</v>
      </c>
      <c r="Y25" s="134">
        <v>1</v>
      </c>
      <c r="Z25" s="134">
        <v>0</v>
      </c>
      <c r="AA25" s="134">
        <v>0</v>
      </c>
      <c r="AB25" s="135">
        <v>6</v>
      </c>
      <c r="AC25" s="135">
        <v>2</v>
      </c>
      <c r="AD25" s="135">
        <v>4</v>
      </c>
      <c r="AE25" s="135">
        <v>0</v>
      </c>
      <c r="AF25" s="135">
        <v>0</v>
      </c>
      <c r="AG25" s="135">
        <v>2</v>
      </c>
      <c r="AH25" s="135">
        <v>6</v>
      </c>
      <c r="AI25" s="135">
        <v>6</v>
      </c>
      <c r="AJ25" s="135">
        <v>0</v>
      </c>
      <c r="AK25" s="135">
        <v>0</v>
      </c>
      <c r="AL25" s="135">
        <v>1</v>
      </c>
      <c r="AM25" s="135">
        <v>1</v>
      </c>
      <c r="AN25" s="135">
        <v>0</v>
      </c>
      <c r="AO25" s="135">
        <v>0</v>
      </c>
      <c r="AP25" s="135">
        <v>6</v>
      </c>
      <c r="AQ25" s="135">
        <v>6</v>
      </c>
      <c r="AR25" s="135">
        <v>0</v>
      </c>
      <c r="AS25" s="135">
        <v>0</v>
      </c>
      <c r="AT25" s="135">
        <v>1</v>
      </c>
      <c r="AU25" s="135">
        <v>1</v>
      </c>
      <c r="AV25" s="135">
        <v>0</v>
      </c>
      <c r="AW25" s="135">
        <v>0</v>
      </c>
      <c r="AX25" s="135">
        <v>0</v>
      </c>
      <c r="AY25" s="135">
        <v>0</v>
      </c>
      <c r="AZ25" s="135">
        <v>0</v>
      </c>
      <c r="BA25" s="135">
        <v>0</v>
      </c>
      <c r="BB25" s="135">
        <v>4</v>
      </c>
      <c r="BC25" s="131">
        <v>0</v>
      </c>
      <c r="BD25" s="131">
        <v>0</v>
      </c>
      <c r="BE25" s="131">
        <v>1</v>
      </c>
      <c r="BF25" s="131">
        <v>1</v>
      </c>
      <c r="BG25" s="131">
        <v>600</v>
      </c>
      <c r="BH25" s="131">
        <v>7350</v>
      </c>
    </row>
    <row r="26" spans="1:60" x14ac:dyDescent="0.2">
      <c r="A26" s="132" t="s">
        <v>334</v>
      </c>
      <c r="B26" s="133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1"/>
      <c r="BD26" s="131"/>
      <c r="BE26" s="131"/>
      <c r="BF26" s="131"/>
      <c r="BG26" s="131"/>
      <c r="BH26" s="131"/>
    </row>
    <row r="27" spans="1:60" x14ac:dyDescent="0.2">
      <c r="A27" s="132" t="s">
        <v>335</v>
      </c>
      <c r="B27" s="133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1"/>
      <c r="BD27" s="131"/>
      <c r="BE27" s="131"/>
      <c r="BF27" s="131"/>
      <c r="BG27" s="131"/>
      <c r="BH27" s="131"/>
    </row>
    <row r="28" spans="1:60" x14ac:dyDescent="0.2">
      <c r="A28" s="132" t="s">
        <v>336</v>
      </c>
      <c r="B28" s="133">
        <v>30</v>
      </c>
      <c r="C28" s="134">
        <v>9</v>
      </c>
      <c r="D28" s="134">
        <v>1</v>
      </c>
      <c r="E28" s="134">
        <v>0</v>
      </c>
      <c r="F28" s="134">
        <v>1</v>
      </c>
      <c r="G28" s="134">
        <v>8</v>
      </c>
      <c r="H28" s="134">
        <v>4</v>
      </c>
      <c r="I28" s="134">
        <v>3</v>
      </c>
      <c r="J28" s="134">
        <v>1</v>
      </c>
      <c r="K28" s="134">
        <v>0</v>
      </c>
      <c r="L28" s="134">
        <v>1</v>
      </c>
      <c r="M28" s="134">
        <v>3</v>
      </c>
      <c r="N28" s="134">
        <v>0</v>
      </c>
      <c r="O28" s="134">
        <v>7</v>
      </c>
      <c r="P28" s="134">
        <v>2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4">
        <v>0</v>
      </c>
      <c r="AA28" s="134">
        <v>0</v>
      </c>
      <c r="AB28" s="135">
        <v>4</v>
      </c>
      <c r="AC28" s="135">
        <v>1</v>
      </c>
      <c r="AD28" s="135">
        <v>3</v>
      </c>
      <c r="AE28" s="135">
        <v>0</v>
      </c>
      <c r="AF28" s="135">
        <v>1</v>
      </c>
      <c r="AG28" s="135">
        <v>0</v>
      </c>
      <c r="AH28" s="135">
        <v>0</v>
      </c>
      <c r="AI28" s="135">
        <v>0</v>
      </c>
      <c r="AJ28" s="135">
        <v>0</v>
      </c>
      <c r="AK28" s="135">
        <v>0</v>
      </c>
      <c r="AL28" s="135">
        <v>0</v>
      </c>
      <c r="AM28" s="135">
        <v>0</v>
      </c>
      <c r="AN28" s="135">
        <v>0</v>
      </c>
      <c r="AO28" s="135">
        <v>0</v>
      </c>
      <c r="AP28" s="135">
        <v>1</v>
      </c>
      <c r="AQ28" s="135">
        <v>1</v>
      </c>
      <c r="AR28" s="135">
        <v>0</v>
      </c>
      <c r="AS28" s="135">
        <v>0</v>
      </c>
      <c r="AT28" s="135">
        <v>0</v>
      </c>
      <c r="AU28" s="135">
        <v>0</v>
      </c>
      <c r="AV28" s="135">
        <v>0</v>
      </c>
      <c r="AW28" s="135">
        <v>0</v>
      </c>
      <c r="AX28" s="135">
        <v>0</v>
      </c>
      <c r="AY28" s="135">
        <v>0</v>
      </c>
      <c r="AZ28" s="135">
        <v>0</v>
      </c>
      <c r="BA28" s="135">
        <v>0</v>
      </c>
      <c r="BB28" s="135">
        <v>1</v>
      </c>
      <c r="BC28" s="131" t="s">
        <v>155</v>
      </c>
      <c r="BD28" s="131" t="s">
        <v>155</v>
      </c>
      <c r="BE28" s="131" t="s">
        <v>155</v>
      </c>
      <c r="BF28" s="131" t="s">
        <v>60</v>
      </c>
      <c r="BG28" s="131">
        <v>2200</v>
      </c>
      <c r="BH28" s="131">
        <v>1000</v>
      </c>
    </row>
    <row r="29" spans="1:60" x14ac:dyDescent="0.2">
      <c r="A29" s="132" t="s">
        <v>337</v>
      </c>
      <c r="B29" s="133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1"/>
      <c r="BD29" s="131"/>
      <c r="BE29" s="131"/>
      <c r="BF29" s="131"/>
      <c r="BG29" s="131"/>
      <c r="BH29" s="131"/>
    </row>
    <row r="30" spans="1:60" ht="22.5" x14ac:dyDescent="0.2">
      <c r="A30" s="132" t="s">
        <v>338</v>
      </c>
      <c r="B30" s="133">
        <v>21</v>
      </c>
      <c r="C30" s="134">
        <v>6</v>
      </c>
      <c r="D30" s="134">
        <v>1</v>
      </c>
      <c r="E30" s="134">
        <v>2</v>
      </c>
      <c r="F30" s="134">
        <v>3</v>
      </c>
      <c r="G30" s="134">
        <v>3</v>
      </c>
      <c r="H30" s="134">
        <v>2</v>
      </c>
      <c r="I30" s="134">
        <v>2</v>
      </c>
      <c r="J30" s="134">
        <v>1</v>
      </c>
      <c r="K30" s="134">
        <v>1</v>
      </c>
      <c r="L30" s="134">
        <v>0</v>
      </c>
      <c r="M30" s="134">
        <v>2</v>
      </c>
      <c r="N30" s="134">
        <v>0</v>
      </c>
      <c r="O30" s="134">
        <v>3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4">
        <v>0</v>
      </c>
      <c r="AA30" s="134">
        <v>0</v>
      </c>
      <c r="AB30" s="135">
        <v>2</v>
      </c>
      <c r="AC30" s="135">
        <v>0</v>
      </c>
      <c r="AD30" s="135">
        <v>2</v>
      </c>
      <c r="AE30" s="135">
        <v>0</v>
      </c>
      <c r="AF30" s="135">
        <v>0</v>
      </c>
      <c r="AG30" s="135">
        <v>0</v>
      </c>
      <c r="AH30" s="135">
        <v>0</v>
      </c>
      <c r="AI30" s="135">
        <v>0</v>
      </c>
      <c r="AJ30" s="135">
        <v>0</v>
      </c>
      <c r="AK30" s="135">
        <v>0</v>
      </c>
      <c r="AL30" s="135">
        <v>1</v>
      </c>
      <c r="AM30" s="135">
        <v>1</v>
      </c>
      <c r="AN30" s="135">
        <v>0</v>
      </c>
      <c r="AO30" s="135">
        <v>0</v>
      </c>
      <c r="AP30" s="135">
        <v>2</v>
      </c>
      <c r="AQ30" s="135">
        <v>2</v>
      </c>
      <c r="AR30" s="135">
        <v>1</v>
      </c>
      <c r="AS30" s="135">
        <v>1</v>
      </c>
      <c r="AT30" s="135">
        <v>0</v>
      </c>
      <c r="AU30" s="135">
        <v>0</v>
      </c>
      <c r="AV30" s="135">
        <v>0</v>
      </c>
      <c r="AW30" s="135">
        <v>0</v>
      </c>
      <c r="AX30" s="135">
        <v>0</v>
      </c>
      <c r="AY30" s="135">
        <v>0</v>
      </c>
      <c r="AZ30" s="135">
        <v>0</v>
      </c>
      <c r="BA30" s="135">
        <v>0</v>
      </c>
      <c r="BB30" s="135">
        <v>2</v>
      </c>
      <c r="BC30" s="131" t="s">
        <v>155</v>
      </c>
      <c r="BD30" s="131" t="s">
        <v>155</v>
      </c>
      <c r="BE30" s="131" t="s">
        <v>60</v>
      </c>
      <c r="BF30" s="131" t="s">
        <v>60</v>
      </c>
      <c r="BG30" s="131"/>
      <c r="BH30" s="131">
        <v>6700</v>
      </c>
    </row>
    <row r="31" spans="1:60" ht="12.75" customHeight="1" x14ac:dyDescent="0.2">
      <c r="A31" s="132" t="s">
        <v>339</v>
      </c>
      <c r="B31" s="133">
        <v>18</v>
      </c>
      <c r="C31" s="134">
        <v>3</v>
      </c>
      <c r="D31" s="134">
        <v>1</v>
      </c>
      <c r="E31" s="134">
        <v>0</v>
      </c>
      <c r="F31" s="134">
        <v>3</v>
      </c>
      <c r="G31" s="134">
        <v>0</v>
      </c>
      <c r="H31" s="134">
        <v>1</v>
      </c>
      <c r="I31" s="134">
        <v>1</v>
      </c>
      <c r="J31" s="134">
        <v>1</v>
      </c>
      <c r="K31" s="134">
        <v>0</v>
      </c>
      <c r="L31" s="134">
        <v>1</v>
      </c>
      <c r="M31" s="134">
        <v>0</v>
      </c>
      <c r="N31" s="134">
        <v>0</v>
      </c>
      <c r="O31" s="134">
        <v>2</v>
      </c>
      <c r="P31" s="134">
        <v>0</v>
      </c>
      <c r="Q31" s="134">
        <v>0</v>
      </c>
      <c r="R31" s="134">
        <v>0</v>
      </c>
      <c r="S31" s="134">
        <v>1</v>
      </c>
      <c r="T31" s="134">
        <v>0</v>
      </c>
      <c r="U31" s="134">
        <v>0</v>
      </c>
      <c r="V31" s="134">
        <v>0</v>
      </c>
      <c r="W31" s="134">
        <v>0</v>
      </c>
      <c r="X31" s="134">
        <v>1</v>
      </c>
      <c r="Y31" s="134">
        <v>1</v>
      </c>
      <c r="Z31" s="134">
        <v>0</v>
      </c>
      <c r="AA31" s="134">
        <v>0</v>
      </c>
      <c r="AB31" s="135">
        <v>1</v>
      </c>
      <c r="AC31" s="135">
        <v>1</v>
      </c>
      <c r="AD31" s="135">
        <v>0</v>
      </c>
      <c r="AE31" s="135">
        <v>0</v>
      </c>
      <c r="AF31" s="135">
        <v>0</v>
      </c>
      <c r="AG31" s="135">
        <v>0</v>
      </c>
      <c r="AH31" s="135">
        <v>0</v>
      </c>
      <c r="AI31" s="135">
        <v>0</v>
      </c>
      <c r="AJ31" s="135">
        <v>0</v>
      </c>
      <c r="AK31" s="135">
        <v>0</v>
      </c>
      <c r="AL31" s="135">
        <v>1</v>
      </c>
      <c r="AM31" s="135">
        <v>1</v>
      </c>
      <c r="AN31" s="135">
        <v>0</v>
      </c>
      <c r="AO31" s="135">
        <v>0</v>
      </c>
      <c r="AP31" s="135">
        <v>0</v>
      </c>
      <c r="AQ31" s="135">
        <v>0</v>
      </c>
      <c r="AR31" s="135">
        <v>0</v>
      </c>
      <c r="AS31" s="135">
        <v>0</v>
      </c>
      <c r="AT31" s="135">
        <v>1</v>
      </c>
      <c r="AU31" s="135">
        <v>1</v>
      </c>
      <c r="AV31" s="135">
        <v>0</v>
      </c>
      <c r="AW31" s="135">
        <v>0</v>
      </c>
      <c r="AX31" s="135">
        <v>0</v>
      </c>
      <c r="AY31" s="135">
        <v>0</v>
      </c>
      <c r="AZ31" s="135">
        <v>0</v>
      </c>
      <c r="BA31" s="135">
        <v>0</v>
      </c>
      <c r="BB31" s="135">
        <v>0</v>
      </c>
      <c r="BC31" s="131" t="s">
        <v>155</v>
      </c>
      <c r="BD31" s="131" t="s">
        <v>155</v>
      </c>
      <c r="BE31" s="131" t="s">
        <v>155</v>
      </c>
      <c r="BF31" s="131" t="s">
        <v>60</v>
      </c>
      <c r="BG31" s="131">
        <v>1000</v>
      </c>
      <c r="BH31" s="131">
        <v>1300</v>
      </c>
    </row>
    <row r="32" spans="1:60" x14ac:dyDescent="0.2">
      <c r="A32" s="132" t="s">
        <v>340</v>
      </c>
      <c r="B32" s="133">
        <v>14</v>
      </c>
      <c r="C32" s="134">
        <v>1</v>
      </c>
      <c r="D32" s="134">
        <v>1</v>
      </c>
      <c r="E32" s="134">
        <v>0</v>
      </c>
      <c r="F32" s="134">
        <v>1</v>
      </c>
      <c r="G32" s="134">
        <v>0</v>
      </c>
      <c r="H32" s="134">
        <v>0</v>
      </c>
      <c r="I32" s="134">
        <v>0</v>
      </c>
      <c r="J32" s="134">
        <v>1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4">
        <v>0</v>
      </c>
      <c r="AA32" s="134">
        <v>0</v>
      </c>
      <c r="AB32" s="135">
        <v>0</v>
      </c>
      <c r="AC32" s="135">
        <v>0</v>
      </c>
      <c r="AD32" s="135">
        <v>0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5">
        <v>0</v>
      </c>
      <c r="AM32" s="135">
        <v>0</v>
      </c>
      <c r="AN32" s="135">
        <v>0</v>
      </c>
      <c r="AO32" s="135">
        <v>0</v>
      </c>
      <c r="AP32" s="135">
        <v>0</v>
      </c>
      <c r="AQ32" s="135">
        <v>0</v>
      </c>
      <c r="AR32" s="135">
        <v>0</v>
      </c>
      <c r="AS32" s="135">
        <v>0</v>
      </c>
      <c r="AT32" s="135">
        <v>0</v>
      </c>
      <c r="AU32" s="135">
        <v>0</v>
      </c>
      <c r="AV32" s="135">
        <v>0</v>
      </c>
      <c r="AW32" s="135">
        <v>0</v>
      </c>
      <c r="AX32" s="135">
        <v>0</v>
      </c>
      <c r="AY32" s="135">
        <v>0</v>
      </c>
      <c r="AZ32" s="135">
        <v>0</v>
      </c>
      <c r="BA32" s="135">
        <v>0</v>
      </c>
      <c r="BB32" s="135">
        <v>0</v>
      </c>
      <c r="BC32" s="131" t="s">
        <v>155</v>
      </c>
      <c r="BD32" s="131" t="s">
        <v>155</v>
      </c>
      <c r="BE32" s="131" t="s">
        <v>155</v>
      </c>
      <c r="BF32" s="131" t="s">
        <v>155</v>
      </c>
      <c r="BG32" s="131">
        <v>0</v>
      </c>
      <c r="BH32" s="131"/>
    </row>
    <row r="33" spans="1:60" ht="22.5" x14ac:dyDescent="0.2">
      <c r="A33" s="132" t="s">
        <v>341</v>
      </c>
      <c r="B33" s="133">
        <v>13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1"/>
      <c r="BD33" s="131"/>
      <c r="BE33" s="131"/>
      <c r="BF33" s="131"/>
      <c r="BG33" s="131"/>
      <c r="BH33" s="131"/>
    </row>
    <row r="34" spans="1:60" ht="22.5" x14ac:dyDescent="0.2">
      <c r="A34" s="132" t="s">
        <v>342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1"/>
      <c r="BD34" s="131"/>
      <c r="BE34" s="131"/>
      <c r="BF34" s="131"/>
      <c r="BG34" s="131"/>
      <c r="BH34" s="131"/>
    </row>
    <row r="35" spans="1:60" x14ac:dyDescent="0.2">
      <c r="A35" s="132" t="s">
        <v>343</v>
      </c>
      <c r="B35" s="133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1"/>
      <c r="BD35" s="131"/>
      <c r="BE35" s="131"/>
      <c r="BF35" s="131"/>
      <c r="BG35" s="131"/>
      <c r="BH35" s="131"/>
    </row>
    <row r="36" spans="1:60" x14ac:dyDescent="0.2">
      <c r="A36" s="132" t="s">
        <v>344</v>
      </c>
      <c r="B36" s="133">
        <v>16</v>
      </c>
      <c r="C36" s="134">
        <v>3</v>
      </c>
      <c r="D36" s="134">
        <v>3</v>
      </c>
      <c r="E36" s="134">
        <v>1</v>
      </c>
      <c r="F36" s="134">
        <v>1</v>
      </c>
      <c r="G36" s="134">
        <v>1</v>
      </c>
      <c r="H36" s="134">
        <v>0</v>
      </c>
      <c r="I36" s="134">
        <v>1</v>
      </c>
      <c r="J36" s="134">
        <v>2</v>
      </c>
      <c r="K36" s="134">
        <v>1</v>
      </c>
      <c r="L36" s="134">
        <v>2</v>
      </c>
      <c r="M36" s="134">
        <v>0</v>
      </c>
      <c r="N36" s="134">
        <v>0</v>
      </c>
      <c r="O36" s="134">
        <v>2</v>
      </c>
      <c r="P36" s="134">
        <v>0</v>
      </c>
      <c r="Q36" s="134">
        <v>0</v>
      </c>
      <c r="R36" s="134">
        <v>0</v>
      </c>
      <c r="S36" s="134">
        <v>0</v>
      </c>
      <c r="T36" s="134">
        <v>0</v>
      </c>
      <c r="U36" s="134">
        <v>0</v>
      </c>
      <c r="V36" s="134">
        <v>0</v>
      </c>
      <c r="W36" s="134">
        <v>0</v>
      </c>
      <c r="X36" s="134">
        <v>0</v>
      </c>
      <c r="Y36" s="134">
        <v>0</v>
      </c>
      <c r="Z36" s="134">
        <v>0</v>
      </c>
      <c r="AA36" s="134">
        <v>0</v>
      </c>
      <c r="AB36" s="135">
        <v>1</v>
      </c>
      <c r="AC36" s="135">
        <v>0</v>
      </c>
      <c r="AD36" s="135">
        <v>1</v>
      </c>
      <c r="AE36" s="135">
        <v>0</v>
      </c>
      <c r="AF36" s="135">
        <v>0</v>
      </c>
      <c r="AG36" s="135">
        <v>0</v>
      </c>
      <c r="AH36" s="135">
        <v>0</v>
      </c>
      <c r="AI36" s="135">
        <v>0</v>
      </c>
      <c r="AJ36" s="135">
        <v>0</v>
      </c>
      <c r="AK36" s="135">
        <v>0</v>
      </c>
      <c r="AL36" s="135">
        <v>0</v>
      </c>
      <c r="AM36" s="135">
        <v>0</v>
      </c>
      <c r="AN36" s="135">
        <v>0</v>
      </c>
      <c r="AO36" s="135">
        <v>0</v>
      </c>
      <c r="AP36" s="135">
        <v>0</v>
      </c>
      <c r="AQ36" s="135">
        <v>0</v>
      </c>
      <c r="AR36" s="135">
        <v>0</v>
      </c>
      <c r="AS36" s="135">
        <v>0</v>
      </c>
      <c r="AT36" s="135">
        <v>0</v>
      </c>
      <c r="AU36" s="135">
        <v>0</v>
      </c>
      <c r="AV36" s="135">
        <v>0</v>
      </c>
      <c r="AW36" s="135">
        <v>0</v>
      </c>
      <c r="AX36" s="135">
        <v>0</v>
      </c>
      <c r="AY36" s="135">
        <v>0</v>
      </c>
      <c r="AZ36" s="135">
        <v>0</v>
      </c>
      <c r="BA36" s="135">
        <v>0</v>
      </c>
      <c r="BB36" s="135">
        <v>1</v>
      </c>
      <c r="BC36" s="131">
        <v>0</v>
      </c>
      <c r="BD36" s="131">
        <v>0</v>
      </c>
      <c r="BE36" s="131">
        <v>0</v>
      </c>
      <c r="BF36" s="131">
        <v>1</v>
      </c>
      <c r="BG36" s="131">
        <v>0</v>
      </c>
      <c r="BH36" s="131">
        <v>1300</v>
      </c>
    </row>
    <row r="37" spans="1:60" x14ac:dyDescent="0.2">
      <c r="A37" s="132" t="s">
        <v>345</v>
      </c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1"/>
      <c r="BD37" s="131"/>
      <c r="BE37" s="131"/>
      <c r="BF37" s="131"/>
      <c r="BG37" s="131"/>
      <c r="BH37" s="131"/>
    </row>
    <row r="38" spans="1:60" x14ac:dyDescent="0.2">
      <c r="A38" s="132" t="s">
        <v>346</v>
      </c>
      <c r="B38" s="13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1"/>
      <c r="BD38" s="131"/>
      <c r="BE38" s="131"/>
      <c r="BF38" s="131"/>
      <c r="BG38" s="131"/>
      <c r="BH38" s="131"/>
    </row>
    <row r="39" spans="1:60" x14ac:dyDescent="0.2">
      <c r="A39" s="136" t="s">
        <v>347</v>
      </c>
      <c r="B39" s="137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40"/>
      <c r="BD39" s="140"/>
      <c r="BE39" s="140"/>
      <c r="BF39" s="140"/>
      <c r="BG39" s="140"/>
      <c r="BH39" s="140"/>
    </row>
    <row r="40" spans="1:60" ht="15" x14ac:dyDescent="0.2">
      <c r="A40" s="136" t="s">
        <v>348</v>
      </c>
      <c r="B40" s="137">
        <v>21</v>
      </c>
      <c r="C40" s="138">
        <v>3</v>
      </c>
      <c r="D40" s="138">
        <v>3</v>
      </c>
      <c r="E40" s="138">
        <v>1</v>
      </c>
      <c r="F40" s="138">
        <v>2</v>
      </c>
      <c r="G40" s="138">
        <v>0</v>
      </c>
      <c r="H40" s="138">
        <v>3</v>
      </c>
      <c r="I40" s="138">
        <v>0</v>
      </c>
      <c r="J40" s="138">
        <v>0</v>
      </c>
      <c r="K40" s="138">
        <v>0</v>
      </c>
      <c r="L40" s="138">
        <v>2</v>
      </c>
      <c r="M40" s="138">
        <v>0</v>
      </c>
      <c r="N40" s="138">
        <v>0</v>
      </c>
      <c r="O40" s="138">
        <v>0</v>
      </c>
      <c r="P40" s="138">
        <v>2</v>
      </c>
      <c r="Q40" s="138">
        <v>0</v>
      </c>
      <c r="R40" s="138">
        <v>0</v>
      </c>
      <c r="S40" s="138">
        <v>0</v>
      </c>
      <c r="T40" s="138">
        <v>2</v>
      </c>
      <c r="U40" s="138">
        <v>2</v>
      </c>
      <c r="V40" s="138">
        <v>0</v>
      </c>
      <c r="W40" s="138">
        <v>0</v>
      </c>
      <c r="X40" s="138">
        <v>0</v>
      </c>
      <c r="Y40" s="138">
        <v>0</v>
      </c>
      <c r="Z40" s="138">
        <v>0</v>
      </c>
      <c r="AA40" s="138">
        <v>0</v>
      </c>
      <c r="AB40" s="139">
        <v>1</v>
      </c>
      <c r="AC40" s="139">
        <v>1</v>
      </c>
      <c r="AD40" s="139">
        <v>0</v>
      </c>
      <c r="AE40" s="139">
        <v>0</v>
      </c>
      <c r="AF40" s="139">
        <v>0</v>
      </c>
      <c r="AG40" s="139">
        <v>0</v>
      </c>
      <c r="AH40" s="139">
        <v>0</v>
      </c>
      <c r="AI40" s="139">
        <v>0</v>
      </c>
      <c r="AJ40" s="139">
        <v>0</v>
      </c>
      <c r="AK40" s="139">
        <v>0</v>
      </c>
      <c r="AL40" s="139">
        <v>0</v>
      </c>
      <c r="AM40" s="139">
        <v>0</v>
      </c>
      <c r="AN40" s="139">
        <v>0</v>
      </c>
      <c r="AO40" s="139">
        <v>0</v>
      </c>
      <c r="AP40" s="139">
        <v>0</v>
      </c>
      <c r="AQ40" s="139">
        <v>0</v>
      </c>
      <c r="AR40" s="139">
        <v>0</v>
      </c>
      <c r="AS40" s="139">
        <v>0</v>
      </c>
      <c r="AT40" s="139">
        <v>0</v>
      </c>
      <c r="AU40" s="139">
        <v>0</v>
      </c>
      <c r="AV40" s="139">
        <v>0</v>
      </c>
      <c r="AW40" s="139">
        <v>0</v>
      </c>
      <c r="AX40" s="139">
        <v>0</v>
      </c>
      <c r="AY40" s="139">
        <v>0</v>
      </c>
      <c r="AZ40" s="139">
        <v>0</v>
      </c>
      <c r="BA40" s="139">
        <v>0</v>
      </c>
      <c r="BB40" s="139">
        <v>1</v>
      </c>
      <c r="BC40" s="76">
        <v>0</v>
      </c>
      <c r="BD40" s="76">
        <v>0</v>
      </c>
      <c r="BE40" s="76" t="s">
        <v>349</v>
      </c>
      <c r="BF40" s="140">
        <v>1</v>
      </c>
      <c r="BG40" s="140">
        <v>0</v>
      </c>
      <c r="BH40" s="140">
        <v>1300</v>
      </c>
    </row>
    <row r="41" spans="1:60" x14ac:dyDescent="0.2">
      <c r="A41" s="136" t="s">
        <v>350</v>
      </c>
      <c r="B41" s="82"/>
      <c r="C41" s="71"/>
      <c r="D41" s="71"/>
      <c r="E41" s="71"/>
      <c r="F41" s="71"/>
      <c r="G41" s="71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40"/>
      <c r="BD41" s="140"/>
      <c r="BE41" s="140"/>
      <c r="BF41" s="140"/>
      <c r="BG41" s="140"/>
      <c r="BH41" s="140"/>
    </row>
    <row r="42" spans="1:60" x14ac:dyDescent="0.2">
      <c r="A42" s="136" t="s">
        <v>351</v>
      </c>
      <c r="B42" s="82"/>
      <c r="C42" s="71"/>
      <c r="D42" s="71"/>
      <c r="E42" s="71"/>
      <c r="F42" s="71"/>
      <c r="G42" s="71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40"/>
      <c r="BD42" s="140"/>
      <c r="BE42" s="140"/>
      <c r="BF42" s="140"/>
      <c r="BG42" s="140"/>
      <c r="BH42" s="140"/>
    </row>
    <row r="43" spans="1:60" x14ac:dyDescent="0.2">
      <c r="A43" s="136" t="s">
        <v>352</v>
      </c>
      <c r="B43" s="82"/>
      <c r="C43" s="71"/>
      <c r="D43" s="71"/>
      <c r="E43" s="71"/>
      <c r="F43" s="71"/>
      <c r="G43" s="71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40"/>
      <c r="BD43" s="140"/>
      <c r="BE43" s="140"/>
      <c r="BF43" s="140"/>
      <c r="BG43" s="140"/>
      <c r="BH43" s="140"/>
    </row>
    <row r="44" spans="1:60" x14ac:dyDescent="0.2">
      <c r="A44" s="136" t="s">
        <v>353</v>
      </c>
      <c r="B44" s="82">
        <v>17</v>
      </c>
      <c r="C44" s="71"/>
      <c r="D44" s="71"/>
      <c r="E44" s="71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40"/>
      <c r="BD44" s="140"/>
      <c r="BE44" s="140"/>
      <c r="BF44" s="140"/>
      <c r="BG44" s="140">
        <v>0</v>
      </c>
      <c r="BH44" s="140">
        <v>0</v>
      </c>
    </row>
    <row r="45" spans="1:60" ht="22.5" x14ac:dyDescent="0.2">
      <c r="A45" s="136" t="s">
        <v>354</v>
      </c>
      <c r="B45" s="82"/>
      <c r="C45" s="71"/>
      <c r="D45" s="71"/>
      <c r="E45" s="71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40"/>
      <c r="BD45" s="140"/>
      <c r="BE45" s="140"/>
      <c r="BF45" s="140"/>
      <c r="BG45" s="140"/>
      <c r="BH45" s="140"/>
    </row>
    <row r="46" spans="1:60" x14ac:dyDescent="0.2">
      <c r="A46" s="136" t="s">
        <v>355</v>
      </c>
      <c r="B46" s="82"/>
      <c r="C46" s="71"/>
      <c r="D46" s="71"/>
      <c r="E46" s="71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40"/>
      <c r="BD46" s="140"/>
      <c r="BE46" s="140"/>
      <c r="BF46" s="140"/>
      <c r="BG46" s="140"/>
      <c r="BH46" s="140"/>
    </row>
    <row r="47" spans="1:60" x14ac:dyDescent="0.2">
      <c r="A47" s="141" t="s">
        <v>77</v>
      </c>
      <c r="B47" s="142">
        <f t="shared" ref="B47:AG47" si="2">B48+B49+B50+B51+B52+B53+B54+B55+B56+B57+B58+B59+B60+B61+B62+B63+B64+B65+B66+B67+B68+B69+B70+B71</f>
        <v>104</v>
      </c>
      <c r="C47" s="142">
        <f t="shared" si="2"/>
        <v>30</v>
      </c>
      <c r="D47" s="142">
        <f t="shared" si="2"/>
        <v>1</v>
      </c>
      <c r="E47" s="142">
        <f t="shared" si="2"/>
        <v>2</v>
      </c>
      <c r="F47" s="142">
        <f t="shared" si="2"/>
        <v>5</v>
      </c>
      <c r="G47" s="142">
        <f t="shared" si="2"/>
        <v>5</v>
      </c>
      <c r="H47" s="142">
        <f t="shared" si="2"/>
        <v>12</v>
      </c>
      <c r="I47" s="142">
        <f t="shared" si="2"/>
        <v>6</v>
      </c>
      <c r="J47" s="142">
        <f t="shared" si="2"/>
        <v>10</v>
      </c>
      <c r="K47" s="142">
        <f t="shared" si="2"/>
        <v>0</v>
      </c>
      <c r="L47" s="142">
        <f t="shared" si="2"/>
        <v>1</v>
      </c>
      <c r="M47" s="142">
        <f t="shared" si="2"/>
        <v>2</v>
      </c>
      <c r="N47" s="142">
        <f t="shared" si="2"/>
        <v>0</v>
      </c>
      <c r="O47" s="142">
        <f t="shared" si="2"/>
        <v>4</v>
      </c>
      <c r="P47" s="142">
        <f t="shared" si="2"/>
        <v>8</v>
      </c>
      <c r="Q47" s="142">
        <f t="shared" si="2"/>
        <v>7</v>
      </c>
      <c r="R47" s="142">
        <f t="shared" si="2"/>
        <v>0</v>
      </c>
      <c r="S47" s="142">
        <f t="shared" si="2"/>
        <v>0</v>
      </c>
      <c r="T47" s="142">
        <f t="shared" si="2"/>
        <v>0</v>
      </c>
      <c r="U47" s="142">
        <f t="shared" si="2"/>
        <v>0</v>
      </c>
      <c r="V47" s="142">
        <f t="shared" si="2"/>
        <v>1</v>
      </c>
      <c r="W47" s="142">
        <f t="shared" si="2"/>
        <v>1</v>
      </c>
      <c r="X47" s="142">
        <f t="shared" si="2"/>
        <v>0</v>
      </c>
      <c r="Y47" s="142">
        <f t="shared" si="2"/>
        <v>0</v>
      </c>
      <c r="Z47" s="142">
        <f t="shared" si="2"/>
        <v>0</v>
      </c>
      <c r="AA47" s="142">
        <f t="shared" si="2"/>
        <v>0</v>
      </c>
      <c r="AB47" s="142">
        <f t="shared" si="2"/>
        <v>1</v>
      </c>
      <c r="AC47" s="142">
        <f t="shared" si="2"/>
        <v>1</v>
      </c>
      <c r="AD47" s="142">
        <f t="shared" si="2"/>
        <v>0</v>
      </c>
      <c r="AE47" s="142">
        <f t="shared" si="2"/>
        <v>0</v>
      </c>
      <c r="AF47" s="142">
        <f t="shared" si="2"/>
        <v>0</v>
      </c>
      <c r="AG47" s="142">
        <f t="shared" si="2"/>
        <v>0</v>
      </c>
      <c r="AH47" s="142">
        <f t="shared" ref="AH47:BB47" si="3">AH48+AH49+AH50+AH51+AH52+AH53+AH54+AH55+AH56+AH57+AH58+AH59+AH60+AH61+AH62+AH63+AH64+AH65+AH66+AH67+AH68+AH69+AH70+AH71</f>
        <v>0</v>
      </c>
      <c r="AI47" s="142">
        <f t="shared" si="3"/>
        <v>0</v>
      </c>
      <c r="AJ47" s="142">
        <f t="shared" si="3"/>
        <v>0</v>
      </c>
      <c r="AK47" s="142">
        <f t="shared" si="3"/>
        <v>0</v>
      </c>
      <c r="AL47" s="142">
        <f t="shared" si="3"/>
        <v>0</v>
      </c>
      <c r="AM47" s="142">
        <f t="shared" si="3"/>
        <v>0</v>
      </c>
      <c r="AN47" s="142">
        <f t="shared" si="3"/>
        <v>0</v>
      </c>
      <c r="AO47" s="142">
        <f t="shared" si="3"/>
        <v>0</v>
      </c>
      <c r="AP47" s="142">
        <f t="shared" si="3"/>
        <v>0</v>
      </c>
      <c r="AQ47" s="142">
        <f t="shared" si="3"/>
        <v>0</v>
      </c>
      <c r="AR47" s="142">
        <f t="shared" si="3"/>
        <v>0</v>
      </c>
      <c r="AS47" s="142">
        <f t="shared" si="3"/>
        <v>0</v>
      </c>
      <c r="AT47" s="142">
        <f t="shared" si="3"/>
        <v>0</v>
      </c>
      <c r="AU47" s="142">
        <f t="shared" si="3"/>
        <v>0</v>
      </c>
      <c r="AV47" s="142">
        <f t="shared" si="3"/>
        <v>0</v>
      </c>
      <c r="AW47" s="142">
        <f t="shared" si="3"/>
        <v>0</v>
      </c>
      <c r="AX47" s="142">
        <f t="shared" si="3"/>
        <v>17</v>
      </c>
      <c r="AY47" s="142">
        <f t="shared" si="3"/>
        <v>5</v>
      </c>
      <c r="AZ47" s="142">
        <f t="shared" si="3"/>
        <v>0</v>
      </c>
      <c r="BA47" s="142">
        <f t="shared" si="3"/>
        <v>5</v>
      </c>
      <c r="BB47" s="142">
        <f t="shared" si="3"/>
        <v>1</v>
      </c>
      <c r="BC47" s="143"/>
      <c r="BD47" s="143"/>
      <c r="BE47" s="143"/>
      <c r="BF47" s="143"/>
      <c r="BG47" s="143"/>
      <c r="BH47" s="143"/>
    </row>
    <row r="48" spans="1:60" ht="22.5" x14ac:dyDescent="0.2">
      <c r="A48" s="144" t="s">
        <v>356</v>
      </c>
      <c r="B48" s="145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3"/>
      <c r="BD48" s="143"/>
      <c r="BE48" s="143"/>
      <c r="BF48" s="143"/>
      <c r="BG48" s="143"/>
      <c r="BH48" s="143"/>
    </row>
    <row r="49" spans="1:60" ht="22.5" x14ac:dyDescent="0.25">
      <c r="A49" s="144" t="s">
        <v>357</v>
      </c>
      <c r="B49" s="145">
        <v>19</v>
      </c>
      <c r="C49" s="146">
        <v>19</v>
      </c>
      <c r="D49" s="146">
        <v>1</v>
      </c>
      <c r="E49" s="146">
        <v>0</v>
      </c>
      <c r="F49" s="146">
        <v>3</v>
      </c>
      <c r="G49" s="146">
        <v>3</v>
      </c>
      <c r="H49" s="146">
        <v>7</v>
      </c>
      <c r="I49" s="146">
        <v>6</v>
      </c>
      <c r="J49" s="146">
        <v>6</v>
      </c>
      <c r="K49" s="146">
        <v>0</v>
      </c>
      <c r="L49" s="146">
        <v>1</v>
      </c>
      <c r="M49" s="146">
        <v>0</v>
      </c>
      <c r="N49" s="146">
        <v>0</v>
      </c>
      <c r="O49" s="146">
        <v>1</v>
      </c>
      <c r="P49" s="146">
        <v>6</v>
      </c>
      <c r="Q49" s="146">
        <v>5</v>
      </c>
      <c r="R49" s="146">
        <v>0</v>
      </c>
      <c r="S49" s="146">
        <v>0</v>
      </c>
      <c r="T49" s="146">
        <v>0</v>
      </c>
      <c r="U49" s="146">
        <v>0</v>
      </c>
      <c r="V49" s="146">
        <v>0</v>
      </c>
      <c r="W49" s="146">
        <v>0</v>
      </c>
      <c r="X49" s="146">
        <v>0</v>
      </c>
      <c r="Y49" s="146">
        <v>0</v>
      </c>
      <c r="Z49" s="146">
        <v>0</v>
      </c>
      <c r="AA49" s="146">
        <v>0</v>
      </c>
      <c r="AB49" s="147">
        <v>0</v>
      </c>
      <c r="AC49" s="147">
        <v>0</v>
      </c>
      <c r="AD49" s="147">
        <v>0</v>
      </c>
      <c r="AE49" s="147">
        <v>0</v>
      </c>
      <c r="AF49" s="147">
        <v>0</v>
      </c>
      <c r="AG49" s="147">
        <v>0</v>
      </c>
      <c r="AH49" s="147">
        <v>0</v>
      </c>
      <c r="AI49" s="147">
        <v>0</v>
      </c>
      <c r="AJ49" s="147">
        <v>0</v>
      </c>
      <c r="AK49" s="147">
        <v>0</v>
      </c>
      <c r="AL49" s="147">
        <v>0</v>
      </c>
      <c r="AM49" s="147">
        <v>0</v>
      </c>
      <c r="AN49" s="147">
        <v>0</v>
      </c>
      <c r="AO49" s="147">
        <v>0</v>
      </c>
      <c r="AP49" s="147">
        <v>0</v>
      </c>
      <c r="AQ49" s="147">
        <v>0</v>
      </c>
      <c r="AR49" s="147">
        <v>0</v>
      </c>
      <c r="AS49" s="147">
        <v>0</v>
      </c>
      <c r="AT49" s="147">
        <v>0</v>
      </c>
      <c r="AU49" s="147">
        <v>0</v>
      </c>
      <c r="AV49" s="147"/>
      <c r="AW49" s="147">
        <v>0</v>
      </c>
      <c r="AX49" s="147">
        <v>17</v>
      </c>
      <c r="AY49" s="147">
        <v>5</v>
      </c>
      <c r="AZ49" s="147">
        <v>0</v>
      </c>
      <c r="BA49" s="147">
        <v>5</v>
      </c>
      <c r="BB49" s="147">
        <v>0</v>
      </c>
      <c r="BC49" s="148" t="s">
        <v>358</v>
      </c>
      <c r="BD49" s="148"/>
      <c r="BE49" s="148" t="s">
        <v>359</v>
      </c>
      <c r="BF49" s="143" t="s">
        <v>60</v>
      </c>
      <c r="BG49" s="143" t="s">
        <v>360</v>
      </c>
      <c r="BH49" s="143">
        <v>1000</v>
      </c>
    </row>
    <row r="50" spans="1:60" ht="22.5" x14ac:dyDescent="0.2">
      <c r="A50" s="144" t="s">
        <v>361</v>
      </c>
      <c r="B50" s="145">
        <v>16</v>
      </c>
      <c r="C50" s="146">
        <v>0</v>
      </c>
      <c r="D50" s="146">
        <v>0</v>
      </c>
      <c r="E50" s="146"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  <c r="M50" s="146">
        <v>0</v>
      </c>
      <c r="N50" s="146">
        <v>0</v>
      </c>
      <c r="O50" s="146">
        <v>0</v>
      </c>
      <c r="P50" s="146">
        <v>0</v>
      </c>
      <c r="Q50" s="146">
        <v>0</v>
      </c>
      <c r="R50" s="146">
        <v>0</v>
      </c>
      <c r="S50" s="146">
        <v>0</v>
      </c>
      <c r="T50" s="146">
        <v>0</v>
      </c>
      <c r="U50" s="146">
        <v>0</v>
      </c>
      <c r="V50" s="146">
        <v>0</v>
      </c>
      <c r="W50" s="146">
        <v>0</v>
      </c>
      <c r="X50" s="146">
        <v>0</v>
      </c>
      <c r="Y50" s="146">
        <v>0</v>
      </c>
      <c r="Z50" s="146">
        <v>0</v>
      </c>
      <c r="AA50" s="146">
        <v>0</v>
      </c>
      <c r="AB50" s="147">
        <v>0</v>
      </c>
      <c r="AC50" s="147">
        <v>0</v>
      </c>
      <c r="AD50" s="147">
        <v>0</v>
      </c>
      <c r="AE50" s="147">
        <v>0</v>
      </c>
      <c r="AF50" s="147">
        <v>0</v>
      </c>
      <c r="AG50" s="147">
        <v>0</v>
      </c>
      <c r="AH50" s="147">
        <v>0</v>
      </c>
      <c r="AI50" s="147">
        <v>0</v>
      </c>
      <c r="AJ50" s="147">
        <v>0</v>
      </c>
      <c r="AK50" s="147">
        <v>0</v>
      </c>
      <c r="AL50" s="147">
        <v>0</v>
      </c>
      <c r="AM50" s="147">
        <v>0</v>
      </c>
      <c r="AN50" s="147">
        <v>0</v>
      </c>
      <c r="AO50" s="147">
        <v>0</v>
      </c>
      <c r="AP50" s="147">
        <v>0</v>
      </c>
      <c r="AQ50" s="147">
        <v>0</v>
      </c>
      <c r="AR50" s="147">
        <v>0</v>
      </c>
      <c r="AS50" s="147">
        <v>0</v>
      </c>
      <c r="AT50" s="147">
        <v>0</v>
      </c>
      <c r="AU50" s="147">
        <v>0</v>
      </c>
      <c r="AV50" s="147">
        <v>0</v>
      </c>
      <c r="AW50" s="147">
        <v>0</v>
      </c>
      <c r="AX50" s="147">
        <v>0</v>
      </c>
      <c r="AY50" s="147">
        <v>0</v>
      </c>
      <c r="AZ50" s="147">
        <v>0</v>
      </c>
      <c r="BA50" s="147">
        <v>0</v>
      </c>
      <c r="BB50" s="147">
        <v>0</v>
      </c>
      <c r="BC50" s="143">
        <v>0</v>
      </c>
      <c r="BD50" s="143">
        <v>0</v>
      </c>
      <c r="BE50" s="143">
        <v>0</v>
      </c>
      <c r="BF50" s="143">
        <v>0</v>
      </c>
      <c r="BG50" s="143">
        <v>0</v>
      </c>
      <c r="BH50" s="143">
        <v>0</v>
      </c>
    </row>
    <row r="51" spans="1:60" x14ac:dyDescent="0.2">
      <c r="A51" s="144" t="s">
        <v>362</v>
      </c>
      <c r="B51" s="145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3"/>
      <c r="BD51" s="143"/>
      <c r="BE51" s="143"/>
      <c r="BF51" s="143"/>
      <c r="BG51" s="143"/>
      <c r="BH51" s="143"/>
    </row>
    <row r="52" spans="1:60" x14ac:dyDescent="0.2">
      <c r="A52" s="144" t="s">
        <v>363</v>
      </c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3"/>
      <c r="BD52" s="143"/>
      <c r="BE52" s="143"/>
      <c r="BF52" s="143"/>
      <c r="BG52" s="143"/>
      <c r="BH52" s="143"/>
    </row>
    <row r="53" spans="1:60" ht="22.5" x14ac:dyDescent="0.2">
      <c r="A53" s="144" t="s">
        <v>364</v>
      </c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3"/>
      <c r="BD53" s="143"/>
      <c r="BE53" s="143"/>
      <c r="BF53" s="143"/>
      <c r="BG53" s="143"/>
      <c r="BH53" s="143"/>
    </row>
    <row r="54" spans="1:60" x14ac:dyDescent="0.2">
      <c r="A54" s="144" t="s">
        <v>365</v>
      </c>
      <c r="B54" s="145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3"/>
      <c r="BD54" s="143"/>
      <c r="BE54" s="143"/>
      <c r="BF54" s="143"/>
      <c r="BG54" s="143"/>
      <c r="BH54" s="143"/>
    </row>
    <row r="55" spans="1:60" ht="22.5" x14ac:dyDescent="0.25">
      <c r="A55" s="144" t="s">
        <v>366</v>
      </c>
      <c r="B55" s="145">
        <v>11</v>
      </c>
      <c r="C55" s="146">
        <v>9</v>
      </c>
      <c r="D55" s="146">
        <v>0</v>
      </c>
      <c r="E55" s="146">
        <v>2</v>
      </c>
      <c r="F55" s="146">
        <v>2</v>
      </c>
      <c r="G55" s="146">
        <v>2</v>
      </c>
      <c r="H55" s="146">
        <v>5</v>
      </c>
      <c r="I55" s="146">
        <v>0</v>
      </c>
      <c r="J55" s="146">
        <v>4</v>
      </c>
      <c r="K55" s="146">
        <v>0</v>
      </c>
      <c r="L55" s="146">
        <v>0</v>
      </c>
      <c r="M55" s="146">
        <v>2</v>
      </c>
      <c r="N55" s="146">
        <v>0</v>
      </c>
      <c r="O55" s="146">
        <v>3</v>
      </c>
      <c r="P55" s="146">
        <v>2</v>
      </c>
      <c r="Q55" s="146">
        <v>2</v>
      </c>
      <c r="R55" s="146">
        <v>0</v>
      </c>
      <c r="S55" s="146">
        <v>0</v>
      </c>
      <c r="T55" s="146">
        <v>0</v>
      </c>
      <c r="U55" s="146">
        <v>0</v>
      </c>
      <c r="V55" s="146">
        <v>1</v>
      </c>
      <c r="W55" s="146">
        <v>1</v>
      </c>
      <c r="X55" s="146">
        <v>0</v>
      </c>
      <c r="Y55" s="146">
        <v>0</v>
      </c>
      <c r="Z55" s="146">
        <v>0</v>
      </c>
      <c r="AA55" s="146">
        <v>0</v>
      </c>
      <c r="AB55" s="147">
        <v>1</v>
      </c>
      <c r="AC55" s="147">
        <v>1</v>
      </c>
      <c r="AD55" s="147">
        <v>0</v>
      </c>
      <c r="AE55" s="147">
        <v>0</v>
      </c>
      <c r="AF55" s="147">
        <v>0</v>
      </c>
      <c r="AG55" s="147">
        <v>0</v>
      </c>
      <c r="AH55" s="147">
        <v>0</v>
      </c>
      <c r="AI55" s="147">
        <v>0</v>
      </c>
      <c r="AJ55" s="147">
        <v>0</v>
      </c>
      <c r="AK55" s="147">
        <v>0</v>
      </c>
      <c r="AL55" s="147">
        <v>0</v>
      </c>
      <c r="AM55" s="147">
        <v>0</v>
      </c>
      <c r="AN55" s="147">
        <v>0</v>
      </c>
      <c r="AO55" s="147">
        <v>0</v>
      </c>
      <c r="AP55" s="147">
        <v>0</v>
      </c>
      <c r="AQ55" s="147">
        <v>0</v>
      </c>
      <c r="AR55" s="147">
        <v>0</v>
      </c>
      <c r="AS55" s="147">
        <v>0</v>
      </c>
      <c r="AT55" s="147">
        <v>0</v>
      </c>
      <c r="AU55" s="147">
        <v>0</v>
      </c>
      <c r="AV55" s="147">
        <v>0</v>
      </c>
      <c r="AW55" s="147">
        <v>0</v>
      </c>
      <c r="AX55" s="147">
        <v>0</v>
      </c>
      <c r="AY55" s="147">
        <v>0</v>
      </c>
      <c r="AZ55" s="147">
        <v>0</v>
      </c>
      <c r="BA55" s="147">
        <v>0</v>
      </c>
      <c r="BB55" s="147">
        <v>1</v>
      </c>
      <c r="BC55" s="143">
        <v>0</v>
      </c>
      <c r="BD55" s="143">
        <v>0</v>
      </c>
      <c r="BE55" s="148" t="s">
        <v>367</v>
      </c>
      <c r="BF55" s="143"/>
      <c r="BG55" s="143"/>
      <c r="BH55" s="143"/>
    </row>
    <row r="56" spans="1:60" ht="22.5" x14ac:dyDescent="0.2">
      <c r="A56" s="144" t="s">
        <v>368</v>
      </c>
      <c r="B56" s="145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3"/>
      <c r="BD56" s="143"/>
      <c r="BE56" s="143"/>
      <c r="BF56" s="143"/>
      <c r="BG56" s="143"/>
      <c r="BH56" s="143"/>
    </row>
    <row r="57" spans="1:60" ht="22.5" x14ac:dyDescent="0.2">
      <c r="A57" s="144" t="s">
        <v>369</v>
      </c>
      <c r="B57" s="145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3"/>
      <c r="BD57" s="143"/>
      <c r="BE57" s="143"/>
      <c r="BF57" s="143"/>
      <c r="BG57" s="143"/>
      <c r="BH57" s="143"/>
    </row>
    <row r="58" spans="1:60" x14ac:dyDescent="0.2">
      <c r="A58" s="144" t="s">
        <v>370</v>
      </c>
      <c r="B58" s="145">
        <v>12</v>
      </c>
      <c r="C58" s="146"/>
      <c r="D58" s="146">
        <v>0</v>
      </c>
      <c r="E58" s="146">
        <v>0</v>
      </c>
      <c r="F58" s="146">
        <v>0</v>
      </c>
      <c r="G58" s="146">
        <v>0</v>
      </c>
      <c r="H58" s="146">
        <v>0</v>
      </c>
      <c r="I58" s="146">
        <v>0</v>
      </c>
      <c r="J58" s="146">
        <v>0</v>
      </c>
      <c r="K58" s="146">
        <v>0</v>
      </c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3"/>
      <c r="BD58" s="143"/>
      <c r="BE58" s="143"/>
      <c r="BF58" s="143"/>
      <c r="BG58" s="143"/>
      <c r="BH58" s="143"/>
    </row>
    <row r="59" spans="1:60" ht="22.5" x14ac:dyDescent="0.2">
      <c r="A59" s="144" t="s">
        <v>371</v>
      </c>
      <c r="B59" s="145">
        <v>18</v>
      </c>
      <c r="C59" s="146">
        <v>0</v>
      </c>
      <c r="D59" s="146">
        <v>0</v>
      </c>
      <c r="E59" s="146">
        <v>0</v>
      </c>
      <c r="F59" s="146">
        <v>0</v>
      </c>
      <c r="G59" s="146">
        <v>0</v>
      </c>
      <c r="H59" s="146">
        <v>0</v>
      </c>
      <c r="I59" s="146">
        <v>0</v>
      </c>
      <c r="J59" s="146">
        <v>0</v>
      </c>
      <c r="K59" s="146">
        <v>0</v>
      </c>
      <c r="L59" s="146">
        <v>0</v>
      </c>
      <c r="M59" s="146">
        <v>0</v>
      </c>
      <c r="N59" s="146">
        <v>0</v>
      </c>
      <c r="O59" s="146">
        <v>0</v>
      </c>
      <c r="P59" s="146">
        <v>0</v>
      </c>
      <c r="Q59" s="146">
        <v>0</v>
      </c>
      <c r="R59" s="146">
        <v>0</v>
      </c>
      <c r="S59" s="146">
        <v>0</v>
      </c>
      <c r="T59" s="146">
        <v>0</v>
      </c>
      <c r="U59" s="146">
        <v>0</v>
      </c>
      <c r="V59" s="146">
        <v>0</v>
      </c>
      <c r="W59" s="146">
        <v>0</v>
      </c>
      <c r="X59" s="146">
        <v>0</v>
      </c>
      <c r="Y59" s="146">
        <v>0</v>
      </c>
      <c r="Z59" s="146">
        <v>0</v>
      </c>
      <c r="AA59" s="146">
        <v>0</v>
      </c>
      <c r="AB59" s="147">
        <v>0</v>
      </c>
      <c r="AC59" s="147">
        <v>0</v>
      </c>
      <c r="AD59" s="147">
        <v>0</v>
      </c>
      <c r="AE59" s="147">
        <v>0</v>
      </c>
      <c r="AF59" s="147">
        <v>0</v>
      </c>
      <c r="AG59" s="147">
        <v>0</v>
      </c>
      <c r="AH59" s="147">
        <v>0</v>
      </c>
      <c r="AI59" s="147">
        <v>0</v>
      </c>
      <c r="AJ59" s="147">
        <v>0</v>
      </c>
      <c r="AK59" s="147">
        <v>0</v>
      </c>
      <c r="AL59" s="147">
        <v>0</v>
      </c>
      <c r="AM59" s="147">
        <v>0</v>
      </c>
      <c r="AN59" s="147">
        <v>0</v>
      </c>
      <c r="AO59" s="147">
        <v>0</v>
      </c>
      <c r="AP59" s="147">
        <v>0</v>
      </c>
      <c r="AQ59" s="147">
        <v>0</v>
      </c>
      <c r="AR59" s="147">
        <v>0</v>
      </c>
      <c r="AS59" s="147">
        <v>0</v>
      </c>
      <c r="AT59" s="147">
        <v>0</v>
      </c>
      <c r="AU59" s="147">
        <v>0</v>
      </c>
      <c r="AV59" s="147">
        <v>0</v>
      </c>
      <c r="AW59" s="147">
        <v>0</v>
      </c>
      <c r="AX59" s="147">
        <v>0</v>
      </c>
      <c r="AY59" s="147">
        <v>0</v>
      </c>
      <c r="AZ59" s="147">
        <v>0</v>
      </c>
      <c r="BA59" s="147">
        <v>0</v>
      </c>
      <c r="BB59" s="147">
        <v>0</v>
      </c>
      <c r="BC59" s="143">
        <v>0</v>
      </c>
      <c r="BD59" s="143">
        <v>0</v>
      </c>
      <c r="BE59" s="143">
        <v>0</v>
      </c>
      <c r="BF59" s="143">
        <v>0</v>
      </c>
      <c r="BG59" s="143">
        <v>0</v>
      </c>
      <c r="BH59" s="143">
        <v>0</v>
      </c>
    </row>
    <row r="60" spans="1:60" x14ac:dyDescent="0.2">
      <c r="A60" s="144" t="s">
        <v>372</v>
      </c>
      <c r="B60" s="145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3"/>
      <c r="BD60" s="143"/>
      <c r="BE60" s="143"/>
      <c r="BF60" s="143"/>
      <c r="BG60" s="143"/>
      <c r="BH60" s="143"/>
    </row>
    <row r="61" spans="1:60" x14ac:dyDescent="0.2">
      <c r="A61" s="144" t="s">
        <v>373</v>
      </c>
      <c r="B61" s="145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3"/>
      <c r="BD61" s="143"/>
      <c r="BE61" s="143"/>
      <c r="BF61" s="143"/>
      <c r="BG61" s="143"/>
      <c r="BH61" s="143"/>
    </row>
    <row r="62" spans="1:60" ht="22.5" x14ac:dyDescent="0.2">
      <c r="A62" s="144" t="s">
        <v>374</v>
      </c>
      <c r="B62" s="145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3"/>
      <c r="BD62" s="143"/>
      <c r="BE62" s="143"/>
      <c r="BF62" s="143"/>
      <c r="BG62" s="143"/>
      <c r="BH62" s="143"/>
    </row>
    <row r="63" spans="1:60" ht="22.5" x14ac:dyDescent="0.2">
      <c r="A63" s="144" t="s">
        <v>375</v>
      </c>
      <c r="B63" s="145">
        <v>14</v>
      </c>
      <c r="C63" s="146">
        <v>0</v>
      </c>
      <c r="D63" s="146">
        <v>0</v>
      </c>
      <c r="E63" s="146">
        <v>0</v>
      </c>
      <c r="F63" s="146">
        <v>0</v>
      </c>
      <c r="G63" s="146">
        <v>0</v>
      </c>
      <c r="H63" s="146">
        <v>0</v>
      </c>
      <c r="I63" s="146">
        <v>0</v>
      </c>
      <c r="J63" s="146">
        <v>0</v>
      </c>
      <c r="K63" s="146">
        <v>0</v>
      </c>
      <c r="L63" s="146">
        <v>0</v>
      </c>
      <c r="M63" s="146">
        <v>0</v>
      </c>
      <c r="N63" s="146">
        <v>0</v>
      </c>
      <c r="O63" s="146">
        <v>0</v>
      </c>
      <c r="P63" s="146">
        <v>0</v>
      </c>
      <c r="Q63" s="146">
        <v>0</v>
      </c>
      <c r="R63" s="146">
        <v>0</v>
      </c>
      <c r="S63" s="146">
        <v>0</v>
      </c>
      <c r="T63" s="146">
        <v>0</v>
      </c>
      <c r="U63" s="146">
        <v>0</v>
      </c>
      <c r="V63" s="146">
        <v>0</v>
      </c>
      <c r="W63" s="146">
        <v>0</v>
      </c>
      <c r="X63" s="146">
        <v>0</v>
      </c>
      <c r="Y63" s="146">
        <v>0</v>
      </c>
      <c r="Z63" s="146">
        <v>0</v>
      </c>
      <c r="AA63" s="146">
        <v>0</v>
      </c>
      <c r="AB63" s="147">
        <v>0</v>
      </c>
      <c r="AC63" s="147">
        <v>0</v>
      </c>
      <c r="AD63" s="147">
        <v>0</v>
      </c>
      <c r="AE63" s="147">
        <v>0</v>
      </c>
      <c r="AF63" s="147">
        <v>0</v>
      </c>
      <c r="AG63" s="147">
        <v>0</v>
      </c>
      <c r="AH63" s="147">
        <v>0</v>
      </c>
      <c r="AI63" s="147">
        <v>0</v>
      </c>
      <c r="AJ63" s="147">
        <v>0</v>
      </c>
      <c r="AK63" s="147">
        <v>0</v>
      </c>
      <c r="AL63" s="147">
        <v>0</v>
      </c>
      <c r="AM63" s="147">
        <v>0</v>
      </c>
      <c r="AN63" s="147">
        <v>0</v>
      </c>
      <c r="AO63" s="147">
        <v>0</v>
      </c>
      <c r="AP63" s="147">
        <v>0</v>
      </c>
      <c r="AQ63" s="147">
        <v>0</v>
      </c>
      <c r="AR63" s="147">
        <v>0</v>
      </c>
      <c r="AS63" s="147">
        <v>0</v>
      </c>
      <c r="AT63" s="147">
        <v>0</v>
      </c>
      <c r="AU63" s="147">
        <v>0</v>
      </c>
      <c r="AV63" s="147">
        <v>0</v>
      </c>
      <c r="AW63" s="147">
        <v>0</v>
      </c>
      <c r="AX63" s="147">
        <v>0</v>
      </c>
      <c r="AY63" s="147">
        <v>0</v>
      </c>
      <c r="AZ63" s="147">
        <v>0</v>
      </c>
      <c r="BA63" s="147">
        <v>0</v>
      </c>
      <c r="BB63" s="147">
        <v>0</v>
      </c>
      <c r="BC63" s="143">
        <v>0</v>
      </c>
      <c r="BD63" s="143">
        <v>0</v>
      </c>
      <c r="BE63" s="143">
        <v>0</v>
      </c>
      <c r="BF63" s="143">
        <v>0</v>
      </c>
      <c r="BG63" s="143">
        <v>0</v>
      </c>
      <c r="BH63" s="143">
        <v>0</v>
      </c>
    </row>
    <row r="64" spans="1:60" ht="22.5" x14ac:dyDescent="0.2">
      <c r="A64" s="144" t="s">
        <v>376</v>
      </c>
      <c r="B64" s="145">
        <v>14</v>
      </c>
      <c r="C64" s="146">
        <v>2</v>
      </c>
      <c r="D64" s="146">
        <v>0</v>
      </c>
      <c r="E64" s="146">
        <v>0</v>
      </c>
      <c r="F64" s="146">
        <v>0</v>
      </c>
      <c r="G64" s="146">
        <v>0</v>
      </c>
      <c r="H64" s="146">
        <v>0</v>
      </c>
      <c r="I64" s="146">
        <v>0</v>
      </c>
      <c r="J64" s="146">
        <v>0</v>
      </c>
      <c r="K64" s="146">
        <v>0</v>
      </c>
      <c r="L64" s="146">
        <v>0</v>
      </c>
      <c r="M64" s="146">
        <v>0</v>
      </c>
      <c r="N64" s="146">
        <v>0</v>
      </c>
      <c r="O64" s="146">
        <v>0</v>
      </c>
      <c r="P64" s="146">
        <v>0</v>
      </c>
      <c r="Q64" s="146">
        <v>0</v>
      </c>
      <c r="R64" s="146">
        <v>0</v>
      </c>
      <c r="S64" s="146">
        <v>0</v>
      </c>
      <c r="T64" s="146">
        <v>0</v>
      </c>
      <c r="U64" s="146">
        <v>0</v>
      </c>
      <c r="V64" s="146">
        <v>0</v>
      </c>
      <c r="W64" s="146">
        <v>0</v>
      </c>
      <c r="X64" s="146">
        <v>0</v>
      </c>
      <c r="Y64" s="146">
        <v>0</v>
      </c>
      <c r="Z64" s="146">
        <v>0</v>
      </c>
      <c r="AA64" s="146">
        <v>0</v>
      </c>
      <c r="AB64" s="147">
        <v>0</v>
      </c>
      <c r="AC64" s="147">
        <v>0</v>
      </c>
      <c r="AD64" s="147">
        <v>0</v>
      </c>
      <c r="AE64" s="147">
        <v>0</v>
      </c>
      <c r="AF64" s="147">
        <v>0</v>
      </c>
      <c r="AG64" s="147">
        <v>0</v>
      </c>
      <c r="AH64" s="147">
        <v>0</v>
      </c>
      <c r="AI64" s="147">
        <v>0</v>
      </c>
      <c r="AJ64" s="147">
        <v>0</v>
      </c>
      <c r="AK64" s="147">
        <v>0</v>
      </c>
      <c r="AL64" s="147">
        <v>0</v>
      </c>
      <c r="AM64" s="147">
        <v>0</v>
      </c>
      <c r="AN64" s="147">
        <v>0</v>
      </c>
      <c r="AO64" s="147">
        <v>0</v>
      </c>
      <c r="AP64" s="147">
        <v>0</v>
      </c>
      <c r="AQ64" s="147">
        <v>0</v>
      </c>
      <c r="AR64" s="147">
        <v>0</v>
      </c>
      <c r="AS64" s="147">
        <v>0</v>
      </c>
      <c r="AT64" s="147">
        <v>0</v>
      </c>
      <c r="AU64" s="147">
        <v>0</v>
      </c>
      <c r="AV64" s="147">
        <v>0</v>
      </c>
      <c r="AW64" s="147">
        <v>0</v>
      </c>
      <c r="AX64" s="147">
        <v>0</v>
      </c>
      <c r="AY64" s="147">
        <v>0</v>
      </c>
      <c r="AZ64" s="147">
        <v>0</v>
      </c>
      <c r="BA64" s="147">
        <v>0</v>
      </c>
      <c r="BB64" s="147">
        <v>0</v>
      </c>
      <c r="BC64" s="143">
        <v>0</v>
      </c>
      <c r="BD64" s="143">
        <v>0</v>
      </c>
      <c r="BE64" s="143">
        <v>0</v>
      </c>
      <c r="BF64" s="143">
        <v>0</v>
      </c>
      <c r="BG64" s="143">
        <v>0</v>
      </c>
      <c r="BH64" s="143">
        <v>0</v>
      </c>
    </row>
    <row r="65" spans="1:60" ht="22.5" x14ac:dyDescent="0.2">
      <c r="A65" s="144" t="s">
        <v>377</v>
      </c>
      <c r="B65" s="145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3"/>
      <c r="BD65" s="143"/>
      <c r="BE65" s="143"/>
      <c r="BF65" s="143"/>
      <c r="BG65" s="143"/>
      <c r="BH65" s="143"/>
    </row>
    <row r="66" spans="1:60" ht="22.5" x14ac:dyDescent="0.2">
      <c r="A66" s="144" t="s">
        <v>378</v>
      </c>
      <c r="B66" s="145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3"/>
      <c r="BD66" s="143"/>
      <c r="BE66" s="143"/>
      <c r="BF66" s="143"/>
      <c r="BG66" s="143"/>
      <c r="BH66" s="143"/>
    </row>
    <row r="67" spans="1:60" ht="22.5" x14ac:dyDescent="0.2">
      <c r="A67" s="144" t="s">
        <v>379</v>
      </c>
      <c r="B67" s="14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3"/>
      <c r="BD67" s="143"/>
      <c r="BE67" s="143"/>
      <c r="BF67" s="143"/>
      <c r="BG67" s="143"/>
      <c r="BH67" s="143"/>
    </row>
    <row r="68" spans="1:60" ht="22.5" x14ac:dyDescent="0.2">
      <c r="A68" s="144" t="s">
        <v>380</v>
      </c>
      <c r="B68" s="145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3"/>
      <c r="BD68" s="143"/>
      <c r="BE68" s="143"/>
      <c r="BF68" s="143"/>
      <c r="BG68" s="143"/>
      <c r="BH68" s="143"/>
    </row>
    <row r="69" spans="1:60" ht="22.5" x14ac:dyDescent="0.2">
      <c r="A69" s="144" t="s">
        <v>381</v>
      </c>
      <c r="B69" s="145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3"/>
      <c r="BD69" s="143"/>
      <c r="BE69" s="143"/>
      <c r="BF69" s="143"/>
      <c r="BG69" s="143"/>
      <c r="BH69" s="143"/>
    </row>
    <row r="70" spans="1:60" ht="22.5" x14ac:dyDescent="0.2">
      <c r="A70" s="144" t="s">
        <v>382</v>
      </c>
      <c r="B70" s="145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3"/>
      <c r="BD70" s="143"/>
      <c r="BE70" s="143"/>
      <c r="BF70" s="143"/>
      <c r="BG70" s="143"/>
      <c r="BH70" s="143"/>
    </row>
    <row r="71" spans="1:60" ht="22.5" x14ac:dyDescent="0.2">
      <c r="A71" s="144" t="s">
        <v>383</v>
      </c>
      <c r="B71" s="145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3"/>
      <c r="BD71" s="143"/>
      <c r="BE71" s="143"/>
      <c r="BF71" s="143"/>
      <c r="BG71" s="143"/>
      <c r="BH71" s="143"/>
    </row>
    <row r="72" spans="1:60" x14ac:dyDescent="0.2">
      <c r="A72" s="141" t="s">
        <v>82</v>
      </c>
      <c r="B72" s="142">
        <f t="shared" ref="B72:AG72" si="4">B73+B74+B75+B76+B77+B78+B79+B80</f>
        <v>37</v>
      </c>
      <c r="C72" s="142">
        <f t="shared" si="4"/>
        <v>7</v>
      </c>
      <c r="D72" s="142">
        <f t="shared" si="4"/>
        <v>2</v>
      </c>
      <c r="E72" s="142">
        <f t="shared" si="4"/>
        <v>1</v>
      </c>
      <c r="F72" s="142">
        <f t="shared" si="4"/>
        <v>1</v>
      </c>
      <c r="G72" s="142">
        <f t="shared" si="4"/>
        <v>3</v>
      </c>
      <c r="H72" s="142">
        <f t="shared" si="4"/>
        <v>0</v>
      </c>
      <c r="I72" s="142">
        <f t="shared" si="4"/>
        <v>0</v>
      </c>
      <c r="J72" s="142">
        <f t="shared" si="4"/>
        <v>0</v>
      </c>
      <c r="K72" s="142">
        <f t="shared" si="4"/>
        <v>0</v>
      </c>
      <c r="L72" s="142">
        <f t="shared" si="4"/>
        <v>0</v>
      </c>
      <c r="M72" s="142">
        <f t="shared" si="4"/>
        <v>0</v>
      </c>
      <c r="N72" s="142">
        <f t="shared" si="4"/>
        <v>0</v>
      </c>
      <c r="O72" s="142">
        <f t="shared" si="4"/>
        <v>0</v>
      </c>
      <c r="P72" s="142">
        <f t="shared" si="4"/>
        <v>0</v>
      </c>
      <c r="Q72" s="142">
        <f t="shared" si="4"/>
        <v>0</v>
      </c>
      <c r="R72" s="142">
        <f t="shared" si="4"/>
        <v>0</v>
      </c>
      <c r="S72" s="142">
        <f t="shared" si="4"/>
        <v>0</v>
      </c>
      <c r="T72" s="142">
        <f t="shared" si="4"/>
        <v>0</v>
      </c>
      <c r="U72" s="142">
        <f t="shared" si="4"/>
        <v>0</v>
      </c>
      <c r="V72" s="142">
        <f t="shared" si="4"/>
        <v>0</v>
      </c>
      <c r="W72" s="142">
        <f t="shared" si="4"/>
        <v>0</v>
      </c>
      <c r="X72" s="142">
        <f t="shared" si="4"/>
        <v>0</v>
      </c>
      <c r="Y72" s="142">
        <f t="shared" si="4"/>
        <v>0</v>
      </c>
      <c r="Z72" s="142">
        <f t="shared" si="4"/>
        <v>0</v>
      </c>
      <c r="AA72" s="142">
        <f t="shared" si="4"/>
        <v>0</v>
      </c>
      <c r="AB72" s="142">
        <f t="shared" si="4"/>
        <v>0</v>
      </c>
      <c r="AC72" s="142">
        <f t="shared" si="4"/>
        <v>0</v>
      </c>
      <c r="AD72" s="142">
        <f t="shared" si="4"/>
        <v>0</v>
      </c>
      <c r="AE72" s="142">
        <f t="shared" si="4"/>
        <v>0</v>
      </c>
      <c r="AF72" s="142">
        <f t="shared" si="4"/>
        <v>0</v>
      </c>
      <c r="AG72" s="142">
        <f t="shared" si="4"/>
        <v>0</v>
      </c>
      <c r="AH72" s="142">
        <f t="shared" ref="AH72:BB72" si="5">AH73+AH74+AH75+AH76+AH77+AH78+AH79+AH80</f>
        <v>0</v>
      </c>
      <c r="AI72" s="142">
        <f t="shared" si="5"/>
        <v>0</v>
      </c>
      <c r="AJ72" s="142">
        <f t="shared" si="5"/>
        <v>0</v>
      </c>
      <c r="AK72" s="142">
        <f t="shared" si="5"/>
        <v>0</v>
      </c>
      <c r="AL72" s="142">
        <f t="shared" si="5"/>
        <v>0</v>
      </c>
      <c r="AM72" s="142">
        <f t="shared" si="5"/>
        <v>0</v>
      </c>
      <c r="AN72" s="142">
        <f t="shared" si="5"/>
        <v>0</v>
      </c>
      <c r="AO72" s="142">
        <f t="shared" si="5"/>
        <v>0</v>
      </c>
      <c r="AP72" s="142">
        <f t="shared" si="5"/>
        <v>0</v>
      </c>
      <c r="AQ72" s="142">
        <f t="shared" si="5"/>
        <v>0</v>
      </c>
      <c r="AR72" s="142">
        <f t="shared" si="5"/>
        <v>0</v>
      </c>
      <c r="AS72" s="142">
        <f t="shared" si="5"/>
        <v>0</v>
      </c>
      <c r="AT72" s="142">
        <f t="shared" si="5"/>
        <v>0</v>
      </c>
      <c r="AU72" s="142">
        <f t="shared" si="5"/>
        <v>0</v>
      </c>
      <c r="AV72" s="142">
        <f t="shared" si="5"/>
        <v>0</v>
      </c>
      <c r="AW72" s="142">
        <f t="shared" si="5"/>
        <v>0</v>
      </c>
      <c r="AX72" s="142">
        <f t="shared" si="5"/>
        <v>0</v>
      </c>
      <c r="AY72" s="142">
        <f t="shared" si="5"/>
        <v>0</v>
      </c>
      <c r="AZ72" s="142">
        <f t="shared" si="5"/>
        <v>0</v>
      </c>
      <c r="BA72" s="142">
        <f t="shared" si="5"/>
        <v>0</v>
      </c>
      <c r="BB72" s="142">
        <f t="shared" si="5"/>
        <v>0</v>
      </c>
      <c r="BC72" s="143"/>
      <c r="BD72" s="143"/>
      <c r="BE72" s="143"/>
      <c r="BF72" s="143"/>
      <c r="BG72" s="143"/>
      <c r="BH72" s="143"/>
    </row>
    <row r="73" spans="1:60" x14ac:dyDescent="0.2">
      <c r="A73" s="144" t="s">
        <v>384</v>
      </c>
      <c r="B73" s="145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3"/>
      <c r="BD73" s="143"/>
      <c r="BE73" s="143"/>
      <c r="BF73" s="143"/>
      <c r="BG73" s="143"/>
      <c r="BH73" s="143"/>
    </row>
    <row r="74" spans="1:60" x14ac:dyDescent="0.2">
      <c r="A74" s="144" t="s">
        <v>385</v>
      </c>
      <c r="B74" s="145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3"/>
      <c r="BD74" s="143"/>
      <c r="BE74" s="143"/>
      <c r="BF74" s="143"/>
      <c r="BG74" s="143"/>
      <c r="BH74" s="143"/>
    </row>
    <row r="75" spans="1:60" ht="22.5" x14ac:dyDescent="0.2">
      <c r="A75" s="144" t="s">
        <v>386</v>
      </c>
      <c r="B75" s="145">
        <v>8</v>
      </c>
      <c r="C75" s="146">
        <v>0</v>
      </c>
      <c r="D75" s="146">
        <v>0</v>
      </c>
      <c r="E75" s="146">
        <v>0</v>
      </c>
      <c r="F75" s="146">
        <v>0</v>
      </c>
      <c r="G75" s="146">
        <v>0</v>
      </c>
      <c r="H75" s="146">
        <v>0</v>
      </c>
      <c r="I75" s="146">
        <v>0</v>
      </c>
      <c r="J75" s="146">
        <v>0</v>
      </c>
      <c r="K75" s="146">
        <v>0</v>
      </c>
      <c r="L75" s="146">
        <v>0</v>
      </c>
      <c r="M75" s="146">
        <v>0</v>
      </c>
      <c r="N75" s="146">
        <v>0</v>
      </c>
      <c r="O75" s="146">
        <v>0</v>
      </c>
      <c r="P75" s="146">
        <v>0</v>
      </c>
      <c r="Q75" s="146">
        <v>0</v>
      </c>
      <c r="R75" s="146">
        <v>0</v>
      </c>
      <c r="S75" s="146">
        <v>0</v>
      </c>
      <c r="T75" s="146">
        <v>0</v>
      </c>
      <c r="U75" s="146">
        <v>0</v>
      </c>
      <c r="V75" s="146">
        <v>0</v>
      </c>
      <c r="W75" s="146">
        <v>0</v>
      </c>
      <c r="X75" s="146">
        <v>0</v>
      </c>
      <c r="Y75" s="146">
        <v>0</v>
      </c>
      <c r="Z75" s="146">
        <v>0</v>
      </c>
      <c r="AA75" s="146">
        <v>0</v>
      </c>
      <c r="AB75" s="147">
        <v>0</v>
      </c>
      <c r="AC75" s="147">
        <v>0</v>
      </c>
      <c r="AD75" s="147">
        <v>0</v>
      </c>
      <c r="AE75" s="147">
        <v>0</v>
      </c>
      <c r="AF75" s="147">
        <v>0</v>
      </c>
      <c r="AG75" s="147">
        <v>0</v>
      </c>
      <c r="AH75" s="147">
        <v>0</v>
      </c>
      <c r="AI75" s="147">
        <v>0</v>
      </c>
      <c r="AJ75" s="147">
        <v>0</v>
      </c>
      <c r="AK75" s="147">
        <v>0</v>
      </c>
      <c r="AL75" s="147">
        <v>0</v>
      </c>
      <c r="AM75" s="147">
        <v>0</v>
      </c>
      <c r="AN75" s="147">
        <v>0</v>
      </c>
      <c r="AO75" s="147">
        <v>0</v>
      </c>
      <c r="AP75" s="147">
        <v>0</v>
      </c>
      <c r="AQ75" s="147">
        <v>0</v>
      </c>
      <c r="AR75" s="147">
        <v>0</v>
      </c>
      <c r="AS75" s="147">
        <v>0</v>
      </c>
      <c r="AT75" s="147">
        <v>0</v>
      </c>
      <c r="AU75" s="147">
        <v>0</v>
      </c>
      <c r="AV75" s="147">
        <v>0</v>
      </c>
      <c r="AW75" s="147">
        <v>0</v>
      </c>
      <c r="AX75" s="147">
        <v>0</v>
      </c>
      <c r="AY75" s="147">
        <v>0</v>
      </c>
      <c r="AZ75" s="147">
        <v>0</v>
      </c>
      <c r="BA75" s="147">
        <v>0</v>
      </c>
      <c r="BB75" s="147">
        <v>0</v>
      </c>
      <c r="BC75" s="143">
        <v>0</v>
      </c>
      <c r="BD75" s="143">
        <v>0</v>
      </c>
      <c r="BE75" s="143">
        <v>0</v>
      </c>
      <c r="BF75" s="143">
        <v>0</v>
      </c>
      <c r="BG75" s="143">
        <v>0</v>
      </c>
      <c r="BH75" s="143">
        <v>0</v>
      </c>
    </row>
    <row r="76" spans="1:60" x14ac:dyDescent="0.2">
      <c r="A76" s="144" t="s">
        <v>387</v>
      </c>
      <c r="B76" s="145">
        <v>16</v>
      </c>
      <c r="C76" s="146">
        <v>7</v>
      </c>
      <c r="D76" s="146">
        <v>2</v>
      </c>
      <c r="E76" s="146">
        <v>1</v>
      </c>
      <c r="F76" s="146">
        <v>1</v>
      </c>
      <c r="G76" s="146">
        <v>3</v>
      </c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7">
        <v>0</v>
      </c>
      <c r="AC76" s="147">
        <v>0</v>
      </c>
      <c r="AD76" s="147">
        <v>0</v>
      </c>
      <c r="AE76" s="147">
        <v>0</v>
      </c>
      <c r="AF76" s="147">
        <v>0</v>
      </c>
      <c r="AG76" s="147">
        <v>0</v>
      </c>
      <c r="AH76" s="147">
        <v>0</v>
      </c>
      <c r="AI76" s="147">
        <v>0</v>
      </c>
      <c r="AJ76" s="147">
        <v>0</v>
      </c>
      <c r="AK76" s="147">
        <v>0</v>
      </c>
      <c r="AL76" s="147">
        <v>0</v>
      </c>
      <c r="AM76" s="147">
        <v>0</v>
      </c>
      <c r="AN76" s="147">
        <v>0</v>
      </c>
      <c r="AO76" s="147">
        <v>0</v>
      </c>
      <c r="AP76" s="147">
        <v>0</v>
      </c>
      <c r="AQ76" s="147">
        <v>0</v>
      </c>
      <c r="AR76" s="147">
        <v>0</v>
      </c>
      <c r="AS76" s="147">
        <v>0</v>
      </c>
      <c r="AT76" s="147">
        <v>0</v>
      </c>
      <c r="AU76" s="147">
        <v>0</v>
      </c>
      <c r="AV76" s="147">
        <v>0</v>
      </c>
      <c r="AW76" s="147">
        <v>0</v>
      </c>
      <c r="AX76" s="147">
        <v>0</v>
      </c>
      <c r="AY76" s="147">
        <v>0</v>
      </c>
      <c r="AZ76" s="147">
        <v>0</v>
      </c>
      <c r="BA76" s="147">
        <v>0</v>
      </c>
      <c r="BB76" s="147">
        <v>0</v>
      </c>
      <c r="BC76" s="143">
        <v>0</v>
      </c>
      <c r="BD76" s="143">
        <v>0</v>
      </c>
      <c r="BE76" s="143">
        <v>0</v>
      </c>
      <c r="BF76" s="143">
        <v>0</v>
      </c>
      <c r="BG76" s="143">
        <v>0</v>
      </c>
      <c r="BH76" s="143">
        <v>1300</v>
      </c>
    </row>
    <row r="77" spans="1:60" x14ac:dyDescent="0.2">
      <c r="A77" s="144" t="s">
        <v>388</v>
      </c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3"/>
      <c r="BD77" s="143"/>
      <c r="BE77" s="143"/>
      <c r="BF77" s="143"/>
      <c r="BG77" s="143"/>
      <c r="BH77" s="143"/>
    </row>
    <row r="78" spans="1:60" x14ac:dyDescent="0.2">
      <c r="A78" s="144" t="s">
        <v>389</v>
      </c>
      <c r="B78" s="145">
        <v>8</v>
      </c>
      <c r="C78" s="146">
        <v>0</v>
      </c>
      <c r="D78" s="146">
        <v>0</v>
      </c>
      <c r="E78" s="146">
        <v>0</v>
      </c>
      <c r="F78" s="146">
        <v>0</v>
      </c>
      <c r="G78" s="146">
        <v>0</v>
      </c>
      <c r="H78" s="146">
        <v>0</v>
      </c>
      <c r="I78" s="146">
        <v>0</v>
      </c>
      <c r="J78" s="146">
        <v>0</v>
      </c>
      <c r="K78" s="146">
        <v>0</v>
      </c>
      <c r="L78" s="146">
        <v>0</v>
      </c>
      <c r="M78" s="146">
        <v>0</v>
      </c>
      <c r="N78" s="146">
        <v>0</v>
      </c>
      <c r="O78" s="146">
        <v>0</v>
      </c>
      <c r="P78" s="146">
        <v>0</v>
      </c>
      <c r="Q78" s="146">
        <v>0</v>
      </c>
      <c r="R78" s="146">
        <v>0</v>
      </c>
      <c r="S78" s="146">
        <v>0</v>
      </c>
      <c r="T78" s="146">
        <v>0</v>
      </c>
      <c r="U78" s="146">
        <v>0</v>
      </c>
      <c r="V78" s="146">
        <v>0</v>
      </c>
      <c r="W78" s="146">
        <v>0</v>
      </c>
      <c r="X78" s="146">
        <v>0</v>
      </c>
      <c r="Y78" s="146">
        <v>0</v>
      </c>
      <c r="Z78" s="146">
        <v>0</v>
      </c>
      <c r="AA78" s="146">
        <v>0</v>
      </c>
      <c r="AB78" s="147">
        <v>0</v>
      </c>
      <c r="AC78" s="147">
        <v>0</v>
      </c>
      <c r="AD78" s="147">
        <v>0</v>
      </c>
      <c r="AE78" s="147">
        <v>0</v>
      </c>
      <c r="AF78" s="147">
        <v>0</v>
      </c>
      <c r="AG78" s="147">
        <v>0</v>
      </c>
      <c r="AH78" s="147">
        <v>0</v>
      </c>
      <c r="AI78" s="147">
        <v>0</v>
      </c>
      <c r="AJ78" s="147">
        <v>0</v>
      </c>
      <c r="AK78" s="147">
        <v>0</v>
      </c>
      <c r="AL78" s="147">
        <v>0</v>
      </c>
      <c r="AM78" s="147">
        <v>0</v>
      </c>
      <c r="AN78" s="147">
        <v>0</v>
      </c>
      <c r="AO78" s="147">
        <v>0</v>
      </c>
      <c r="AP78" s="147">
        <v>0</v>
      </c>
      <c r="AQ78" s="147">
        <v>0</v>
      </c>
      <c r="AR78" s="147">
        <v>0</v>
      </c>
      <c r="AS78" s="147">
        <v>0</v>
      </c>
      <c r="AT78" s="147">
        <v>0</v>
      </c>
      <c r="AU78" s="147">
        <v>0</v>
      </c>
      <c r="AV78" s="147">
        <v>0</v>
      </c>
      <c r="AW78" s="147">
        <v>0</v>
      </c>
      <c r="AX78" s="147">
        <v>0</v>
      </c>
      <c r="AY78" s="147">
        <v>0</v>
      </c>
      <c r="AZ78" s="147">
        <v>0</v>
      </c>
      <c r="BA78" s="147">
        <v>0</v>
      </c>
      <c r="BB78" s="147">
        <v>0</v>
      </c>
      <c r="BC78" s="143">
        <v>0</v>
      </c>
      <c r="BD78" s="143">
        <v>0</v>
      </c>
      <c r="BE78" s="143">
        <v>0</v>
      </c>
      <c r="BF78" s="143">
        <v>0</v>
      </c>
      <c r="BG78" s="143">
        <v>0</v>
      </c>
      <c r="BH78" s="143">
        <v>0</v>
      </c>
    </row>
    <row r="79" spans="1:60" x14ac:dyDescent="0.2">
      <c r="A79" s="149" t="s">
        <v>390</v>
      </c>
      <c r="B79" s="150"/>
      <c r="C79" s="151"/>
      <c r="D79" s="151"/>
      <c r="E79" s="151"/>
      <c r="F79" s="151"/>
      <c r="G79" s="151"/>
      <c r="H79" s="151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4"/>
      <c r="BD79" s="154"/>
      <c r="BE79" s="154"/>
      <c r="BF79" s="154"/>
      <c r="BG79" s="154"/>
      <c r="BH79" s="154"/>
    </row>
    <row r="80" spans="1:60" x14ac:dyDescent="0.2">
      <c r="A80" s="149" t="s">
        <v>391</v>
      </c>
      <c r="B80" s="150">
        <v>5</v>
      </c>
      <c r="C80" s="151"/>
      <c r="D80" s="151">
        <v>0</v>
      </c>
      <c r="E80" s="151">
        <v>0</v>
      </c>
      <c r="F80" s="151">
        <v>0</v>
      </c>
      <c r="G80" s="151"/>
      <c r="H80" s="151"/>
      <c r="I80" s="152"/>
      <c r="J80" s="152"/>
      <c r="K80" s="152">
        <v>0</v>
      </c>
      <c r="L80" s="152"/>
      <c r="M80" s="152"/>
      <c r="N80" s="152">
        <v>0</v>
      </c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4"/>
      <c r="BD80" s="154"/>
      <c r="BE80" s="154"/>
      <c r="BF80" s="154"/>
      <c r="BG80" s="154"/>
      <c r="BH80" s="154"/>
    </row>
    <row r="81" spans="1:60" x14ac:dyDescent="0.2">
      <c r="A81" s="155" t="s">
        <v>85</v>
      </c>
      <c r="B81" s="142">
        <f t="shared" ref="B81:AG81" si="6">B72+B47+B10</f>
        <v>439</v>
      </c>
      <c r="C81" s="142">
        <f t="shared" si="6"/>
        <v>40</v>
      </c>
      <c r="D81" s="142">
        <f t="shared" si="6"/>
        <v>6</v>
      </c>
      <c r="E81" s="142">
        <f t="shared" si="6"/>
        <v>4</v>
      </c>
      <c r="F81" s="142">
        <f t="shared" si="6"/>
        <v>8</v>
      </c>
      <c r="G81" s="142">
        <f t="shared" si="6"/>
        <v>8</v>
      </c>
      <c r="H81" s="142">
        <f t="shared" si="6"/>
        <v>15</v>
      </c>
      <c r="I81" s="142">
        <f t="shared" si="6"/>
        <v>6</v>
      </c>
      <c r="J81" s="142">
        <f t="shared" si="6"/>
        <v>10</v>
      </c>
      <c r="K81" s="142">
        <f t="shared" si="6"/>
        <v>0</v>
      </c>
      <c r="L81" s="142">
        <f t="shared" si="6"/>
        <v>3</v>
      </c>
      <c r="M81" s="142">
        <f t="shared" si="6"/>
        <v>2</v>
      </c>
      <c r="N81" s="142">
        <f t="shared" si="6"/>
        <v>0</v>
      </c>
      <c r="O81" s="142">
        <f t="shared" si="6"/>
        <v>4</v>
      </c>
      <c r="P81" s="142">
        <f t="shared" si="6"/>
        <v>10</v>
      </c>
      <c r="Q81" s="142">
        <f t="shared" si="6"/>
        <v>7</v>
      </c>
      <c r="R81" s="142">
        <f t="shared" si="6"/>
        <v>0</v>
      </c>
      <c r="S81" s="142">
        <f t="shared" si="6"/>
        <v>0</v>
      </c>
      <c r="T81" s="142">
        <f t="shared" si="6"/>
        <v>2</v>
      </c>
      <c r="U81" s="142">
        <f t="shared" si="6"/>
        <v>2</v>
      </c>
      <c r="V81" s="142">
        <f t="shared" si="6"/>
        <v>1</v>
      </c>
      <c r="W81" s="142">
        <f t="shared" si="6"/>
        <v>1</v>
      </c>
      <c r="X81" s="142">
        <f t="shared" si="6"/>
        <v>0</v>
      </c>
      <c r="Y81" s="142">
        <f t="shared" si="6"/>
        <v>0</v>
      </c>
      <c r="Z81" s="142">
        <f t="shared" si="6"/>
        <v>0</v>
      </c>
      <c r="AA81" s="142">
        <f t="shared" si="6"/>
        <v>0</v>
      </c>
      <c r="AB81" s="142">
        <f t="shared" si="6"/>
        <v>2</v>
      </c>
      <c r="AC81" s="142">
        <f t="shared" si="6"/>
        <v>2</v>
      </c>
      <c r="AD81" s="142">
        <f t="shared" si="6"/>
        <v>0</v>
      </c>
      <c r="AE81" s="142">
        <f t="shared" si="6"/>
        <v>0</v>
      </c>
      <c r="AF81" s="142">
        <f t="shared" si="6"/>
        <v>0</v>
      </c>
      <c r="AG81" s="142">
        <f t="shared" si="6"/>
        <v>0</v>
      </c>
      <c r="AH81" s="142">
        <f t="shared" ref="AH81:BB81" si="7">AH72+AH47+AH10</f>
        <v>0</v>
      </c>
      <c r="AI81" s="142">
        <f t="shared" si="7"/>
        <v>0</v>
      </c>
      <c r="AJ81" s="142">
        <f t="shared" si="7"/>
        <v>0</v>
      </c>
      <c r="AK81" s="142">
        <f t="shared" si="7"/>
        <v>0</v>
      </c>
      <c r="AL81" s="142">
        <f t="shared" si="7"/>
        <v>0</v>
      </c>
      <c r="AM81" s="142">
        <f t="shared" si="7"/>
        <v>0</v>
      </c>
      <c r="AN81" s="142">
        <f t="shared" si="7"/>
        <v>0</v>
      </c>
      <c r="AO81" s="142">
        <f t="shared" si="7"/>
        <v>0</v>
      </c>
      <c r="AP81" s="142">
        <f t="shared" si="7"/>
        <v>0</v>
      </c>
      <c r="AQ81" s="142">
        <f t="shared" si="7"/>
        <v>0</v>
      </c>
      <c r="AR81" s="142">
        <f t="shared" si="7"/>
        <v>0</v>
      </c>
      <c r="AS81" s="142">
        <f t="shared" si="7"/>
        <v>0</v>
      </c>
      <c r="AT81" s="142">
        <f t="shared" si="7"/>
        <v>0</v>
      </c>
      <c r="AU81" s="142">
        <f t="shared" si="7"/>
        <v>0</v>
      </c>
      <c r="AV81" s="142">
        <f t="shared" si="7"/>
        <v>0</v>
      </c>
      <c r="AW81" s="142">
        <f t="shared" si="7"/>
        <v>0</v>
      </c>
      <c r="AX81" s="142">
        <f t="shared" si="7"/>
        <v>17</v>
      </c>
      <c r="AY81" s="142">
        <f t="shared" si="7"/>
        <v>5</v>
      </c>
      <c r="AZ81" s="142">
        <f t="shared" si="7"/>
        <v>0</v>
      </c>
      <c r="BA81" s="142">
        <f t="shared" si="7"/>
        <v>5</v>
      </c>
      <c r="BB81" s="142">
        <f t="shared" si="7"/>
        <v>2</v>
      </c>
      <c r="BC81" s="143"/>
      <c r="BD81" s="143"/>
      <c r="BE81" s="143"/>
      <c r="BF81" s="143"/>
      <c r="BG81" s="143"/>
      <c r="BH81" s="143"/>
    </row>
    <row r="82" spans="1:60" x14ac:dyDescent="0.2">
      <c r="A82" s="156"/>
      <c r="B82" s="156"/>
      <c r="C82" s="156"/>
      <c r="D82" s="156"/>
      <c r="E82" s="156"/>
      <c r="F82" s="156"/>
      <c r="G82" s="156"/>
      <c r="H82" s="156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</row>
    <row r="83" spans="1:60" x14ac:dyDescent="0.2">
      <c r="A83" s="159"/>
      <c r="B83" s="159"/>
      <c r="C83" s="159"/>
      <c r="D83" s="159"/>
      <c r="E83" s="159"/>
      <c r="F83" s="159"/>
      <c r="G83" s="159"/>
      <c r="H83" s="159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</row>
    <row r="84" spans="1:60" x14ac:dyDescent="0.2">
      <c r="A84" s="282" t="s">
        <v>86</v>
      </c>
      <c r="B84" s="282"/>
      <c r="C84" s="161"/>
      <c r="D84" s="161"/>
      <c r="E84" s="162" t="s">
        <v>87</v>
      </c>
      <c r="F84" s="162" t="s">
        <v>87</v>
      </c>
      <c r="G84" s="162" t="s">
        <v>87</v>
      </c>
      <c r="H84" s="162" t="s">
        <v>87</v>
      </c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</row>
    <row r="85" spans="1:60" x14ac:dyDescent="0.2">
      <c r="A85" s="161"/>
      <c r="B85" s="161"/>
      <c r="C85" s="161"/>
      <c r="D85" s="161"/>
      <c r="E85" s="278" t="s">
        <v>88</v>
      </c>
      <c r="F85" s="278"/>
      <c r="G85" s="278"/>
      <c r="H85" s="278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</row>
    <row r="86" spans="1:60" x14ac:dyDescent="0.2">
      <c r="A86" s="283" t="s">
        <v>87</v>
      </c>
      <c r="B86" s="283"/>
      <c r="C86" s="283"/>
      <c r="D86" s="283"/>
      <c r="E86" s="283"/>
      <c r="F86" s="283"/>
      <c r="G86" s="283"/>
      <c r="H86" s="283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</row>
    <row r="87" spans="1:60" x14ac:dyDescent="0.2">
      <c r="A87" s="278" t="s">
        <v>89</v>
      </c>
      <c r="B87" s="278"/>
      <c r="C87" s="278"/>
      <c r="D87" s="278"/>
      <c r="E87" s="278"/>
      <c r="F87" s="278"/>
      <c r="G87" s="163"/>
      <c r="H87" s="163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</row>
    <row r="88" spans="1:60" x14ac:dyDescent="0.2">
      <c r="A88" s="164"/>
      <c r="B88" s="164"/>
      <c r="C88" s="164"/>
      <c r="D88" s="164"/>
      <c r="E88" s="164"/>
      <c r="F88" s="164"/>
      <c r="G88" s="164"/>
      <c r="H88" s="164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</row>
    <row r="89" spans="1:60" x14ac:dyDescent="0.2">
      <c r="A89" s="164"/>
      <c r="B89" s="164"/>
      <c r="C89" s="164"/>
      <c r="D89" s="164"/>
      <c r="E89" s="164"/>
      <c r="F89" s="164"/>
      <c r="G89" s="164"/>
      <c r="H89" s="164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</row>
    <row r="90" spans="1:60" x14ac:dyDescent="0.2">
      <c r="A90" s="164"/>
      <c r="B90" s="164"/>
      <c r="C90" s="164"/>
      <c r="D90" s="164"/>
      <c r="E90" s="164"/>
      <c r="F90" s="164"/>
      <c r="G90" s="164"/>
      <c r="H90" s="164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</row>
    <row r="91" spans="1:60" x14ac:dyDescent="0.2">
      <c r="A91" s="165"/>
      <c r="B91" s="165"/>
      <c r="C91" s="165"/>
      <c r="D91" s="165"/>
      <c r="E91" s="165"/>
      <c r="F91" s="165"/>
      <c r="G91" s="165"/>
      <c r="H91" s="165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</row>
    <row r="92" spans="1:60" x14ac:dyDescent="0.2">
      <c r="A92" s="165"/>
      <c r="B92" s="165"/>
      <c r="C92" s="165"/>
      <c r="D92" s="165"/>
      <c r="E92" s="165"/>
      <c r="F92" s="165"/>
      <c r="G92" s="165"/>
      <c r="H92" s="165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</row>
  </sheetData>
  <mergeCells count="65">
    <mergeCell ref="A1:O1"/>
    <mergeCell ref="AX1:AX2"/>
    <mergeCell ref="AY1:AY2"/>
    <mergeCell ref="AZ1:AZ2"/>
    <mergeCell ref="A2:M2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BD3:BD8"/>
    <mergeCell ref="BE3:BE8"/>
    <mergeCell ref="BF3:BF8"/>
    <mergeCell ref="BG3:BG8"/>
    <mergeCell ref="BH3:BH8"/>
    <mergeCell ref="AC6:AC8"/>
    <mergeCell ref="AD6:AD8"/>
    <mergeCell ref="I6:I8"/>
    <mergeCell ref="J6:J8"/>
    <mergeCell ref="K6:K8"/>
    <mergeCell ref="L6:N6"/>
    <mergeCell ref="O6:Q6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84:B84"/>
    <mergeCell ref="E85:H85"/>
    <mergeCell ref="A86:H86"/>
    <mergeCell ref="A87:F87"/>
    <mergeCell ref="AX6:BA7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</mergeCells>
  <hyperlinks>
    <hyperlink ref="BC40" r:id="rId1" display="http://tom-rasschool.edu.tomsk.ru/deyatelnost-shkolyi/"/>
    <hyperlink ref="BD40" r:id="rId2" display="http://tom-rasschool.edu.tomsk.ru/deyatelnost-shkolyi/"/>
    <hyperlink ref="BE40" r:id="rId3"/>
    <hyperlink ref="BC49" r:id="rId4"/>
    <hyperlink ref="BE49" r:id="rId5"/>
    <hyperlink ref="BE55" r:id="rId6"/>
  </hyperlinks>
  <pageMargins left="0.70078740157480324" right="0.70078740157480324" top="0.75196850393700776" bottom="0.75196850393700776" header="0.3" footer="0.3"/>
  <pageSetup paperSize="9" firstPageNumber="2147483648" fitToWidth="0" fitToHeight="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6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37.28515625" customWidth="1"/>
    <col min="2" max="2" width="15" customWidth="1"/>
    <col min="3" max="53" width="12.5703125" bestFit="1"/>
    <col min="54" max="54" width="18" customWidth="1"/>
    <col min="55" max="60" width="16.7109375" customWidth="1"/>
  </cols>
  <sheetData>
    <row r="1" spans="1:60" ht="22.9" customHeight="1" x14ac:dyDescent="0.25">
      <c r="A1" s="259" t="s">
        <v>392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261"/>
      <c r="AY1" s="261"/>
      <c r="AZ1" s="261"/>
      <c r="BA1" s="3"/>
      <c r="BB1" s="3"/>
      <c r="BC1" s="4"/>
      <c r="BD1" s="4"/>
      <c r="BE1" s="4"/>
      <c r="BF1" s="4"/>
      <c r="BG1" s="4"/>
      <c r="BH1" s="4"/>
    </row>
    <row r="2" spans="1:60" ht="22.15" customHeight="1" x14ac:dyDescent="0.25">
      <c r="A2" s="263" t="s">
        <v>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62"/>
      <c r="AY2" s="262"/>
      <c r="AZ2" s="262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237" t="s">
        <v>2</v>
      </c>
      <c r="B3" s="239" t="s">
        <v>3</v>
      </c>
      <c r="C3" s="241" t="s">
        <v>4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3"/>
      <c r="AB3" s="244" t="s">
        <v>5</v>
      </c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6"/>
      <c r="BB3" s="8"/>
      <c r="BC3" s="235" t="s">
        <v>6</v>
      </c>
      <c r="BD3" s="235" t="s">
        <v>7</v>
      </c>
      <c r="BE3" s="235" t="s">
        <v>8</v>
      </c>
      <c r="BF3" s="235" t="s">
        <v>9</v>
      </c>
      <c r="BG3" s="235" t="s">
        <v>10</v>
      </c>
      <c r="BH3" s="235" t="s">
        <v>11</v>
      </c>
    </row>
    <row r="4" spans="1:60" ht="15.75" x14ac:dyDescent="0.25">
      <c r="A4" s="238"/>
      <c r="B4" s="240"/>
      <c r="C4" s="247" t="s">
        <v>12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9"/>
      <c r="AB4" s="250" t="s">
        <v>13</v>
      </c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2"/>
      <c r="BB4" s="10"/>
      <c r="BC4" s="236"/>
      <c r="BD4" s="236"/>
      <c r="BE4" s="236"/>
      <c r="BF4" s="236"/>
      <c r="BG4" s="236"/>
      <c r="BH4" s="236"/>
    </row>
    <row r="5" spans="1:60" x14ac:dyDescent="0.25">
      <c r="A5" s="238"/>
      <c r="B5" s="240"/>
      <c r="C5" s="224" t="s">
        <v>14</v>
      </c>
      <c r="D5" s="11"/>
      <c r="E5" s="253" t="s">
        <v>15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5"/>
      <c r="AB5" s="221" t="s">
        <v>16</v>
      </c>
      <c r="AC5" s="256" t="s">
        <v>17</v>
      </c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8"/>
      <c r="BB5" s="13"/>
      <c r="BC5" s="236"/>
      <c r="BD5" s="236"/>
      <c r="BE5" s="236"/>
      <c r="BF5" s="236"/>
      <c r="BG5" s="236"/>
      <c r="BH5" s="236"/>
    </row>
    <row r="6" spans="1:60" ht="24" customHeight="1" x14ac:dyDescent="0.25">
      <c r="A6" s="238"/>
      <c r="B6" s="240"/>
      <c r="C6" s="233"/>
      <c r="D6" s="224" t="s">
        <v>18</v>
      </c>
      <c r="E6" s="224" t="s">
        <v>19</v>
      </c>
      <c r="F6" s="224" t="s">
        <v>20</v>
      </c>
      <c r="G6" s="224" t="s">
        <v>21</v>
      </c>
      <c r="H6" s="224" t="s">
        <v>22</v>
      </c>
      <c r="I6" s="224" t="s">
        <v>23</v>
      </c>
      <c r="J6" s="224" t="s">
        <v>24</v>
      </c>
      <c r="K6" s="224" t="s">
        <v>25</v>
      </c>
      <c r="L6" s="226" t="s">
        <v>26</v>
      </c>
      <c r="M6" s="234"/>
      <c r="N6" s="227"/>
      <c r="O6" s="226" t="s">
        <v>27</v>
      </c>
      <c r="P6" s="234"/>
      <c r="Q6" s="227"/>
      <c r="R6" s="224" t="s">
        <v>28</v>
      </c>
      <c r="S6" s="224" t="s">
        <v>29</v>
      </c>
      <c r="T6" s="226" t="s">
        <v>30</v>
      </c>
      <c r="U6" s="234"/>
      <c r="V6" s="234"/>
      <c r="W6" s="234"/>
      <c r="X6" s="234"/>
      <c r="Y6" s="234"/>
      <c r="Z6" s="234"/>
      <c r="AA6" s="227"/>
      <c r="AB6" s="219"/>
      <c r="AC6" s="221" t="s">
        <v>31</v>
      </c>
      <c r="AD6" s="221" t="s">
        <v>32</v>
      </c>
      <c r="AE6" s="221" t="s">
        <v>33</v>
      </c>
      <c r="AF6" s="221" t="s">
        <v>28</v>
      </c>
      <c r="AG6" s="221" t="s">
        <v>34</v>
      </c>
      <c r="AH6" s="228" t="s">
        <v>30</v>
      </c>
      <c r="AI6" s="230"/>
      <c r="AJ6" s="230"/>
      <c r="AK6" s="230"/>
      <c r="AL6" s="230"/>
      <c r="AM6" s="230"/>
      <c r="AN6" s="230"/>
      <c r="AO6" s="229"/>
      <c r="AP6" s="228" t="s">
        <v>35</v>
      </c>
      <c r="AQ6" s="230"/>
      <c r="AR6" s="230"/>
      <c r="AS6" s="230"/>
      <c r="AT6" s="230"/>
      <c r="AU6" s="230"/>
      <c r="AV6" s="230"/>
      <c r="AW6" s="229"/>
      <c r="AX6" s="216" t="s">
        <v>91</v>
      </c>
      <c r="AY6" s="217"/>
      <c r="AZ6" s="217"/>
      <c r="BA6" s="218"/>
      <c r="BB6" s="221" t="s">
        <v>37</v>
      </c>
      <c r="BC6" s="236"/>
      <c r="BD6" s="236"/>
      <c r="BE6" s="236"/>
      <c r="BF6" s="236"/>
      <c r="BG6" s="236"/>
      <c r="BH6" s="236"/>
    </row>
    <row r="7" spans="1:60" ht="36.6" customHeight="1" x14ac:dyDescent="0.25">
      <c r="A7" s="238"/>
      <c r="B7" s="240"/>
      <c r="C7" s="233"/>
      <c r="D7" s="233"/>
      <c r="E7" s="225"/>
      <c r="F7" s="225"/>
      <c r="G7" s="225"/>
      <c r="H7" s="225"/>
      <c r="I7" s="225"/>
      <c r="J7" s="225"/>
      <c r="K7" s="225"/>
      <c r="L7" s="224" t="s">
        <v>38</v>
      </c>
      <c r="M7" s="224" t="s">
        <v>39</v>
      </c>
      <c r="N7" s="224" t="s">
        <v>40</v>
      </c>
      <c r="O7" s="224" t="s">
        <v>41</v>
      </c>
      <c r="P7" s="224" t="s">
        <v>32</v>
      </c>
      <c r="Q7" s="224" t="s">
        <v>42</v>
      </c>
      <c r="R7" s="231"/>
      <c r="S7" s="233"/>
      <c r="T7" s="226" t="s">
        <v>43</v>
      </c>
      <c r="U7" s="227"/>
      <c r="V7" s="226" t="s">
        <v>44</v>
      </c>
      <c r="W7" s="227"/>
      <c r="X7" s="226" t="s">
        <v>45</v>
      </c>
      <c r="Y7" s="227"/>
      <c r="Z7" s="226" t="s">
        <v>46</v>
      </c>
      <c r="AA7" s="227"/>
      <c r="AB7" s="219"/>
      <c r="AC7" s="222"/>
      <c r="AD7" s="222"/>
      <c r="AE7" s="222"/>
      <c r="AF7" s="222"/>
      <c r="AG7" s="222"/>
      <c r="AH7" s="228" t="s">
        <v>43</v>
      </c>
      <c r="AI7" s="229"/>
      <c r="AJ7" s="228" t="s">
        <v>44</v>
      </c>
      <c r="AK7" s="229"/>
      <c r="AL7" s="228" t="s">
        <v>45</v>
      </c>
      <c r="AM7" s="229"/>
      <c r="AN7" s="228" t="s">
        <v>46</v>
      </c>
      <c r="AO7" s="229"/>
      <c r="AP7" s="228" t="s">
        <v>43</v>
      </c>
      <c r="AQ7" s="229"/>
      <c r="AR7" s="228" t="s">
        <v>44</v>
      </c>
      <c r="AS7" s="229"/>
      <c r="AT7" s="228" t="s">
        <v>45</v>
      </c>
      <c r="AU7" s="229"/>
      <c r="AV7" s="228" t="s">
        <v>46</v>
      </c>
      <c r="AW7" s="229"/>
      <c r="AX7" s="219"/>
      <c r="AY7" s="220"/>
      <c r="AZ7" s="220"/>
      <c r="BA7" s="220"/>
      <c r="BB7" s="222"/>
      <c r="BC7" s="236"/>
      <c r="BD7" s="236"/>
      <c r="BE7" s="236"/>
      <c r="BF7" s="236"/>
      <c r="BG7" s="236"/>
      <c r="BH7" s="236"/>
    </row>
    <row r="8" spans="1:60" ht="97.15" customHeight="1" x14ac:dyDescent="0.25">
      <c r="A8" s="238"/>
      <c r="B8" s="240"/>
      <c r="C8" s="233"/>
      <c r="D8" s="233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32"/>
      <c r="S8" s="233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219"/>
      <c r="AC8" s="223"/>
      <c r="AD8" s="223"/>
      <c r="AE8" s="223"/>
      <c r="AF8" s="223"/>
      <c r="AG8" s="223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223"/>
      <c r="BC8" s="236"/>
      <c r="BD8" s="236"/>
      <c r="BE8" s="236"/>
      <c r="BF8" s="236"/>
      <c r="BG8" s="236"/>
      <c r="BH8" s="236"/>
    </row>
    <row r="9" spans="1:60" x14ac:dyDescent="0.2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18.75" x14ac:dyDescent="0.3">
      <c r="A10" s="166" t="s">
        <v>69</v>
      </c>
      <c r="B10" s="61">
        <f t="shared" ref="B10:AG10" si="0">B11+B12+B13+B14+B15+B16+B17+B18+B19</f>
        <v>84</v>
      </c>
      <c r="C10" s="61">
        <f t="shared" si="0"/>
        <v>24</v>
      </c>
      <c r="D10" s="61">
        <f t="shared" si="0"/>
        <v>2</v>
      </c>
      <c r="E10" s="61">
        <f t="shared" si="0"/>
        <v>1</v>
      </c>
      <c r="F10" s="61">
        <f t="shared" si="0"/>
        <v>4</v>
      </c>
      <c r="G10" s="61">
        <f t="shared" si="0"/>
        <v>2</v>
      </c>
      <c r="H10" s="61">
        <f t="shared" si="0"/>
        <v>20</v>
      </c>
      <c r="I10" s="61">
        <f t="shared" si="0"/>
        <v>0</v>
      </c>
      <c r="J10" s="61">
        <f t="shared" si="0"/>
        <v>3</v>
      </c>
      <c r="K10" s="61">
        <f t="shared" si="0"/>
        <v>1</v>
      </c>
      <c r="L10" s="61">
        <f t="shared" si="0"/>
        <v>4</v>
      </c>
      <c r="M10" s="61">
        <f t="shared" si="0"/>
        <v>0</v>
      </c>
      <c r="N10" s="61">
        <f t="shared" si="0"/>
        <v>0</v>
      </c>
      <c r="O10" s="61">
        <f t="shared" si="0"/>
        <v>1</v>
      </c>
      <c r="P10" s="61">
        <f t="shared" si="0"/>
        <v>13</v>
      </c>
      <c r="Q10" s="61">
        <f t="shared" si="0"/>
        <v>1</v>
      </c>
      <c r="R10" s="61">
        <f t="shared" si="0"/>
        <v>3</v>
      </c>
      <c r="S10" s="61">
        <f t="shared" si="0"/>
        <v>0</v>
      </c>
      <c r="T10" s="61">
        <f t="shared" si="0"/>
        <v>0</v>
      </c>
      <c r="U10" s="61">
        <f t="shared" si="0"/>
        <v>0</v>
      </c>
      <c r="V10" s="61">
        <f t="shared" si="0"/>
        <v>0</v>
      </c>
      <c r="W10" s="61">
        <f t="shared" si="0"/>
        <v>0</v>
      </c>
      <c r="X10" s="61">
        <f t="shared" si="0"/>
        <v>4</v>
      </c>
      <c r="Y10" s="61">
        <f t="shared" si="0"/>
        <v>4</v>
      </c>
      <c r="Z10" s="61">
        <f t="shared" si="0"/>
        <v>1</v>
      </c>
      <c r="AA10" s="61">
        <f t="shared" si="0"/>
        <v>1</v>
      </c>
      <c r="AB10" s="61">
        <f t="shared" si="0"/>
        <v>4</v>
      </c>
      <c r="AC10" s="61">
        <f t="shared" si="0"/>
        <v>3</v>
      </c>
      <c r="AD10" s="61">
        <f t="shared" si="0"/>
        <v>1</v>
      </c>
      <c r="AE10" s="61">
        <f t="shared" si="0"/>
        <v>0</v>
      </c>
      <c r="AF10" s="61">
        <f t="shared" si="0"/>
        <v>2</v>
      </c>
      <c r="AG10" s="61">
        <f t="shared" si="0"/>
        <v>0</v>
      </c>
      <c r="AH10" s="61">
        <f t="shared" ref="AH10:BB10" si="1">AH11+AH12+AH13+AH14+AH15+AH16+AH17+AH18+AH19</f>
        <v>0</v>
      </c>
      <c r="AI10" s="61">
        <f t="shared" si="1"/>
        <v>0</v>
      </c>
      <c r="AJ10" s="61">
        <f t="shared" si="1"/>
        <v>0</v>
      </c>
      <c r="AK10" s="61">
        <f t="shared" si="1"/>
        <v>0</v>
      </c>
      <c r="AL10" s="61">
        <f t="shared" si="1"/>
        <v>0</v>
      </c>
      <c r="AM10" s="61">
        <f t="shared" si="1"/>
        <v>0</v>
      </c>
      <c r="AN10" s="61">
        <f t="shared" si="1"/>
        <v>2</v>
      </c>
      <c r="AO10" s="61">
        <f t="shared" si="1"/>
        <v>2</v>
      </c>
      <c r="AP10" s="61">
        <f t="shared" si="1"/>
        <v>0</v>
      </c>
      <c r="AQ10" s="61">
        <f t="shared" si="1"/>
        <v>0</v>
      </c>
      <c r="AR10" s="61">
        <f t="shared" si="1"/>
        <v>0</v>
      </c>
      <c r="AS10" s="61">
        <f t="shared" si="1"/>
        <v>0</v>
      </c>
      <c r="AT10" s="61">
        <f t="shared" si="1"/>
        <v>0</v>
      </c>
      <c r="AU10" s="61">
        <f t="shared" si="1"/>
        <v>0</v>
      </c>
      <c r="AV10" s="61">
        <f t="shared" si="1"/>
        <v>0</v>
      </c>
      <c r="AW10" s="61">
        <f t="shared" si="1"/>
        <v>0</v>
      </c>
      <c r="AX10" s="61">
        <f t="shared" si="1"/>
        <v>0</v>
      </c>
      <c r="AY10" s="61">
        <f t="shared" si="1"/>
        <v>0</v>
      </c>
      <c r="AZ10" s="61">
        <f t="shared" si="1"/>
        <v>0</v>
      </c>
      <c r="BA10" s="61">
        <f t="shared" si="1"/>
        <v>0</v>
      </c>
      <c r="BB10" s="61">
        <f t="shared" si="1"/>
        <v>1</v>
      </c>
      <c r="BC10" s="49"/>
      <c r="BD10" s="49"/>
      <c r="BE10" s="49"/>
      <c r="BF10" s="49"/>
      <c r="BG10" s="49"/>
      <c r="BH10" s="49"/>
    </row>
    <row r="11" spans="1:60" ht="18.75" x14ac:dyDescent="0.3">
      <c r="A11" s="167" t="s">
        <v>393</v>
      </c>
      <c r="B11" s="168">
        <v>66</v>
      </c>
      <c r="C11" s="169">
        <v>22</v>
      </c>
      <c r="D11" s="169">
        <v>2</v>
      </c>
      <c r="E11" s="169">
        <v>1</v>
      </c>
      <c r="F11" s="169">
        <v>4</v>
      </c>
      <c r="G11" s="169">
        <v>0</v>
      </c>
      <c r="H11" s="169">
        <v>19</v>
      </c>
      <c r="I11" s="169">
        <v>0</v>
      </c>
      <c r="J11" s="169">
        <v>2</v>
      </c>
      <c r="K11" s="169">
        <v>1</v>
      </c>
      <c r="L11" s="169">
        <v>4</v>
      </c>
      <c r="M11" s="169">
        <v>0</v>
      </c>
      <c r="N11" s="169">
        <v>0</v>
      </c>
      <c r="O11" s="169">
        <v>1</v>
      </c>
      <c r="P11" s="169">
        <v>12</v>
      </c>
      <c r="Q11" s="169">
        <v>1</v>
      </c>
      <c r="R11" s="169">
        <v>3</v>
      </c>
      <c r="S11" s="169">
        <v>0</v>
      </c>
      <c r="T11" s="169">
        <v>0</v>
      </c>
      <c r="U11" s="169">
        <v>0</v>
      </c>
      <c r="V11" s="169">
        <v>0</v>
      </c>
      <c r="W11" s="169">
        <v>0</v>
      </c>
      <c r="X11" s="169">
        <v>4</v>
      </c>
      <c r="Y11" s="169">
        <v>4</v>
      </c>
      <c r="Z11" s="169">
        <v>1</v>
      </c>
      <c r="AA11" s="169">
        <v>1</v>
      </c>
      <c r="AB11" s="170">
        <v>4</v>
      </c>
      <c r="AC11" s="170">
        <v>3</v>
      </c>
      <c r="AD11" s="170">
        <v>1</v>
      </c>
      <c r="AE11" s="170">
        <v>0</v>
      </c>
      <c r="AF11" s="170">
        <v>2</v>
      </c>
      <c r="AG11" s="170">
        <v>0</v>
      </c>
      <c r="AH11" s="170">
        <v>0</v>
      </c>
      <c r="AI11" s="170">
        <v>0</v>
      </c>
      <c r="AJ11" s="170">
        <v>0</v>
      </c>
      <c r="AK11" s="170">
        <v>0</v>
      </c>
      <c r="AL11" s="170">
        <v>0</v>
      </c>
      <c r="AM11" s="170">
        <v>0</v>
      </c>
      <c r="AN11" s="170">
        <v>2</v>
      </c>
      <c r="AO11" s="170">
        <v>2</v>
      </c>
      <c r="AP11" s="170">
        <v>0</v>
      </c>
      <c r="AQ11" s="170">
        <v>0</v>
      </c>
      <c r="AR11" s="170">
        <v>0</v>
      </c>
      <c r="AS11" s="170">
        <v>0</v>
      </c>
      <c r="AT11" s="170">
        <v>0</v>
      </c>
      <c r="AU11" s="170">
        <v>0</v>
      </c>
      <c r="AV11" s="170">
        <v>0</v>
      </c>
      <c r="AW11" s="170">
        <v>0</v>
      </c>
      <c r="AX11" s="170">
        <v>0</v>
      </c>
      <c r="AY11" s="170">
        <v>0</v>
      </c>
      <c r="AZ11" s="170">
        <v>0</v>
      </c>
      <c r="BA11" s="170">
        <v>0</v>
      </c>
      <c r="BB11" s="170">
        <v>1</v>
      </c>
      <c r="BC11" s="171" t="s">
        <v>394</v>
      </c>
      <c r="BD11" s="171" t="s">
        <v>394</v>
      </c>
      <c r="BE11" s="171" t="s">
        <v>395</v>
      </c>
      <c r="BF11" s="49" t="s">
        <v>60</v>
      </c>
      <c r="BG11" s="49">
        <v>1000</v>
      </c>
      <c r="BH11" s="49">
        <v>6100</v>
      </c>
    </row>
    <row r="12" spans="1:60" ht="18.75" x14ac:dyDescent="0.3">
      <c r="A12" s="167" t="s">
        <v>396</v>
      </c>
      <c r="B12" s="168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49"/>
      <c r="BD12" s="49"/>
      <c r="BE12" s="49"/>
      <c r="BF12" s="49"/>
      <c r="BG12" s="49"/>
      <c r="BH12" s="49"/>
    </row>
    <row r="13" spans="1:60" ht="18.75" x14ac:dyDescent="0.3">
      <c r="A13" s="167" t="s">
        <v>397</v>
      </c>
      <c r="B13" s="168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49"/>
      <c r="BD13" s="49"/>
      <c r="BE13" s="49"/>
      <c r="BF13" s="49"/>
      <c r="BG13" s="49"/>
      <c r="BH13" s="49"/>
    </row>
    <row r="14" spans="1:60" ht="18.75" x14ac:dyDescent="0.3">
      <c r="A14" s="167" t="s">
        <v>398</v>
      </c>
      <c r="B14" s="168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49"/>
      <c r="BD14" s="49"/>
      <c r="BE14" s="49"/>
      <c r="BF14" s="49"/>
      <c r="BG14" s="49"/>
      <c r="BH14" s="49"/>
    </row>
    <row r="15" spans="1:60" ht="18.75" x14ac:dyDescent="0.3">
      <c r="A15" s="167" t="s">
        <v>399</v>
      </c>
      <c r="B15" s="168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49"/>
      <c r="BD15" s="49"/>
      <c r="BE15" s="49"/>
      <c r="BF15" s="49"/>
      <c r="BG15" s="49"/>
      <c r="BH15" s="49"/>
    </row>
    <row r="16" spans="1:60" ht="18.75" x14ac:dyDescent="0.3">
      <c r="A16" s="167" t="s">
        <v>400</v>
      </c>
      <c r="B16" s="168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49"/>
      <c r="BD16" s="49"/>
      <c r="BE16" s="49"/>
      <c r="BF16" s="49"/>
      <c r="BG16" s="49"/>
      <c r="BH16" s="49"/>
    </row>
    <row r="17" spans="1:60" ht="18.75" x14ac:dyDescent="0.3">
      <c r="A17" s="167" t="s">
        <v>401</v>
      </c>
      <c r="B17" s="168">
        <v>18</v>
      </c>
      <c r="C17" s="169">
        <v>2</v>
      </c>
      <c r="D17" s="169">
        <v>0</v>
      </c>
      <c r="E17" s="169">
        <v>0</v>
      </c>
      <c r="F17" s="169">
        <v>0</v>
      </c>
      <c r="G17" s="169">
        <v>2</v>
      </c>
      <c r="H17" s="169">
        <v>1</v>
      </c>
      <c r="I17" s="169">
        <v>0</v>
      </c>
      <c r="J17" s="169">
        <v>1</v>
      </c>
      <c r="K17" s="169">
        <v>0</v>
      </c>
      <c r="L17" s="169">
        <v>0</v>
      </c>
      <c r="M17" s="169">
        <v>0</v>
      </c>
      <c r="N17" s="169">
        <v>0</v>
      </c>
      <c r="O17" s="169">
        <v>0</v>
      </c>
      <c r="P17" s="169">
        <v>1</v>
      </c>
      <c r="Q17" s="169">
        <v>0</v>
      </c>
      <c r="R17" s="169">
        <v>0</v>
      </c>
      <c r="S17" s="169">
        <v>0</v>
      </c>
      <c r="T17" s="169">
        <v>0</v>
      </c>
      <c r="U17" s="169">
        <v>0</v>
      </c>
      <c r="V17" s="169">
        <v>0</v>
      </c>
      <c r="W17" s="169">
        <v>0</v>
      </c>
      <c r="X17" s="169">
        <v>0</v>
      </c>
      <c r="Y17" s="169">
        <v>0</v>
      </c>
      <c r="Z17" s="169">
        <v>0</v>
      </c>
      <c r="AA17" s="169">
        <v>0</v>
      </c>
      <c r="AB17" s="170">
        <v>0</v>
      </c>
      <c r="AC17" s="170">
        <v>0</v>
      </c>
      <c r="AD17" s="170">
        <v>0</v>
      </c>
      <c r="AE17" s="170">
        <v>0</v>
      </c>
      <c r="AF17" s="170">
        <v>0</v>
      </c>
      <c r="AG17" s="170">
        <v>0</v>
      </c>
      <c r="AH17" s="170">
        <v>0</v>
      </c>
      <c r="AI17" s="170">
        <v>0</v>
      </c>
      <c r="AJ17" s="170">
        <v>0</v>
      </c>
      <c r="AK17" s="170">
        <v>0</v>
      </c>
      <c r="AL17" s="170">
        <v>0</v>
      </c>
      <c r="AM17" s="170">
        <v>0</v>
      </c>
      <c r="AN17" s="170">
        <v>0</v>
      </c>
      <c r="AO17" s="170">
        <v>0</v>
      </c>
      <c r="AP17" s="170">
        <v>0</v>
      </c>
      <c r="AQ17" s="170">
        <v>0</v>
      </c>
      <c r="AR17" s="170">
        <v>0</v>
      </c>
      <c r="AS17" s="170">
        <v>0</v>
      </c>
      <c r="AT17" s="170">
        <v>0</v>
      </c>
      <c r="AU17" s="170">
        <v>0</v>
      </c>
      <c r="AV17" s="170">
        <v>0</v>
      </c>
      <c r="AW17" s="170">
        <v>0</v>
      </c>
      <c r="AX17" s="170">
        <v>0</v>
      </c>
      <c r="AY17" s="170">
        <v>0</v>
      </c>
      <c r="AZ17" s="170">
        <v>0</v>
      </c>
      <c r="BA17" s="170">
        <v>0</v>
      </c>
      <c r="BB17" s="170">
        <v>0</v>
      </c>
      <c r="BC17" s="49" t="s">
        <v>155</v>
      </c>
      <c r="BD17" s="49" t="s">
        <v>155</v>
      </c>
      <c r="BE17" s="49" t="s">
        <v>155</v>
      </c>
      <c r="BF17" s="49" t="s">
        <v>155</v>
      </c>
      <c r="BG17" s="49"/>
      <c r="BH17" s="49"/>
    </row>
    <row r="18" spans="1:60" ht="18.75" x14ac:dyDescent="0.3">
      <c r="A18" s="167" t="s">
        <v>402</v>
      </c>
      <c r="B18" s="168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49"/>
      <c r="BD18" s="49"/>
      <c r="BE18" s="49"/>
      <c r="BF18" s="49"/>
      <c r="BG18" s="49"/>
      <c r="BH18" s="49"/>
    </row>
    <row r="19" spans="1:60" ht="18.75" x14ac:dyDescent="0.3">
      <c r="A19" s="167" t="s">
        <v>403</v>
      </c>
      <c r="B19" s="168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49"/>
      <c r="BD19" s="49"/>
      <c r="BE19" s="49"/>
      <c r="BF19" s="49"/>
      <c r="BG19" s="49"/>
      <c r="BH19" s="49"/>
    </row>
    <row r="20" spans="1:60" ht="18.75" x14ac:dyDescent="0.3">
      <c r="A20" s="96" t="s">
        <v>77</v>
      </c>
      <c r="B20" s="105">
        <f t="shared" ref="B20:AG20" si="2">B21</f>
        <v>0</v>
      </c>
      <c r="C20" s="105">
        <f t="shared" si="2"/>
        <v>0</v>
      </c>
      <c r="D20" s="105">
        <f t="shared" si="2"/>
        <v>0</v>
      </c>
      <c r="E20" s="105">
        <f t="shared" si="2"/>
        <v>0</v>
      </c>
      <c r="F20" s="105">
        <f t="shared" si="2"/>
        <v>0</v>
      </c>
      <c r="G20" s="105">
        <f t="shared" si="2"/>
        <v>0</v>
      </c>
      <c r="H20" s="105">
        <f t="shared" si="2"/>
        <v>0</v>
      </c>
      <c r="I20" s="105">
        <f t="shared" si="2"/>
        <v>0</v>
      </c>
      <c r="J20" s="105">
        <f t="shared" si="2"/>
        <v>0</v>
      </c>
      <c r="K20" s="105">
        <f t="shared" si="2"/>
        <v>0</v>
      </c>
      <c r="L20" s="105">
        <f t="shared" si="2"/>
        <v>0</v>
      </c>
      <c r="M20" s="105">
        <f t="shared" si="2"/>
        <v>0</v>
      </c>
      <c r="N20" s="105">
        <f t="shared" si="2"/>
        <v>0</v>
      </c>
      <c r="O20" s="105">
        <f t="shared" si="2"/>
        <v>0</v>
      </c>
      <c r="P20" s="105">
        <f t="shared" si="2"/>
        <v>0</v>
      </c>
      <c r="Q20" s="105">
        <f t="shared" si="2"/>
        <v>0</v>
      </c>
      <c r="R20" s="105">
        <f t="shared" si="2"/>
        <v>0</v>
      </c>
      <c r="S20" s="105">
        <f t="shared" si="2"/>
        <v>0</v>
      </c>
      <c r="T20" s="105">
        <f t="shared" si="2"/>
        <v>0</v>
      </c>
      <c r="U20" s="105">
        <f t="shared" si="2"/>
        <v>0</v>
      </c>
      <c r="V20" s="105">
        <f t="shared" si="2"/>
        <v>0</v>
      </c>
      <c r="W20" s="105">
        <f t="shared" si="2"/>
        <v>0</v>
      </c>
      <c r="X20" s="105">
        <f t="shared" si="2"/>
        <v>0</v>
      </c>
      <c r="Y20" s="105">
        <f t="shared" si="2"/>
        <v>0</v>
      </c>
      <c r="Z20" s="105">
        <f t="shared" si="2"/>
        <v>0</v>
      </c>
      <c r="AA20" s="105">
        <f t="shared" si="2"/>
        <v>0</v>
      </c>
      <c r="AB20" s="105">
        <f t="shared" si="2"/>
        <v>0</v>
      </c>
      <c r="AC20" s="105">
        <f t="shared" si="2"/>
        <v>0</v>
      </c>
      <c r="AD20" s="105">
        <f t="shared" si="2"/>
        <v>0</v>
      </c>
      <c r="AE20" s="105">
        <f t="shared" si="2"/>
        <v>0</v>
      </c>
      <c r="AF20" s="105">
        <f t="shared" si="2"/>
        <v>0</v>
      </c>
      <c r="AG20" s="105">
        <f t="shared" si="2"/>
        <v>0</v>
      </c>
      <c r="AH20" s="105">
        <f t="shared" ref="AH20:BB20" si="3">AH21</f>
        <v>0</v>
      </c>
      <c r="AI20" s="105">
        <f t="shared" si="3"/>
        <v>0</v>
      </c>
      <c r="AJ20" s="105">
        <f t="shared" si="3"/>
        <v>0</v>
      </c>
      <c r="AK20" s="105">
        <f t="shared" si="3"/>
        <v>0</v>
      </c>
      <c r="AL20" s="105">
        <f t="shared" si="3"/>
        <v>0</v>
      </c>
      <c r="AM20" s="105">
        <f t="shared" si="3"/>
        <v>0</v>
      </c>
      <c r="AN20" s="105">
        <f t="shared" si="3"/>
        <v>0</v>
      </c>
      <c r="AO20" s="105">
        <f t="shared" si="3"/>
        <v>0</v>
      </c>
      <c r="AP20" s="105">
        <f t="shared" si="3"/>
        <v>0</v>
      </c>
      <c r="AQ20" s="105">
        <f t="shared" si="3"/>
        <v>0</v>
      </c>
      <c r="AR20" s="105">
        <f t="shared" si="3"/>
        <v>0</v>
      </c>
      <c r="AS20" s="105">
        <f t="shared" si="3"/>
        <v>0</v>
      </c>
      <c r="AT20" s="105">
        <f t="shared" si="3"/>
        <v>0</v>
      </c>
      <c r="AU20" s="105">
        <f t="shared" si="3"/>
        <v>0</v>
      </c>
      <c r="AV20" s="105">
        <f t="shared" si="3"/>
        <v>0</v>
      </c>
      <c r="AW20" s="105">
        <f t="shared" si="3"/>
        <v>0</v>
      </c>
      <c r="AX20" s="105">
        <f t="shared" si="3"/>
        <v>0</v>
      </c>
      <c r="AY20" s="105">
        <f t="shared" si="3"/>
        <v>0</v>
      </c>
      <c r="AZ20" s="105">
        <f t="shared" si="3"/>
        <v>0</v>
      </c>
      <c r="BA20" s="105">
        <f t="shared" si="3"/>
        <v>0</v>
      </c>
      <c r="BB20" s="105">
        <f t="shared" si="3"/>
        <v>0</v>
      </c>
      <c r="BC20" s="57"/>
      <c r="BD20" s="57"/>
      <c r="BE20" s="57"/>
      <c r="BF20" s="57"/>
      <c r="BG20" s="57"/>
      <c r="BH20" s="57"/>
    </row>
    <row r="21" spans="1:60" ht="30.75" x14ac:dyDescent="0.3">
      <c r="A21" s="172" t="s">
        <v>404</v>
      </c>
      <c r="B21" s="173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57"/>
      <c r="BD21" s="57"/>
      <c r="BE21" s="57"/>
      <c r="BF21" s="57"/>
      <c r="BG21" s="57"/>
      <c r="BH21" s="57"/>
    </row>
    <row r="22" spans="1:60" ht="18.75" x14ac:dyDescent="0.3">
      <c r="A22" s="96" t="s">
        <v>82</v>
      </c>
      <c r="B22" s="105">
        <f>B23+B24</f>
        <v>11</v>
      </c>
      <c r="C22" s="105">
        <f>C23+C24</f>
        <v>2</v>
      </c>
      <c r="D22" s="105">
        <f>D23+D24</f>
        <v>0</v>
      </c>
      <c r="E22" s="105">
        <v>2</v>
      </c>
      <c r="F22" s="105">
        <v>0</v>
      </c>
      <c r="G22" s="105">
        <f t="shared" ref="G22:BB22" si="4">G23+G24</f>
        <v>0</v>
      </c>
      <c r="H22" s="105">
        <f t="shared" si="4"/>
        <v>1</v>
      </c>
      <c r="I22" s="105">
        <f t="shared" si="4"/>
        <v>0</v>
      </c>
      <c r="J22" s="105">
        <f t="shared" si="4"/>
        <v>0</v>
      </c>
      <c r="K22" s="105">
        <f t="shared" si="4"/>
        <v>0</v>
      </c>
      <c r="L22" s="105">
        <f t="shared" si="4"/>
        <v>0</v>
      </c>
      <c r="M22" s="105">
        <f t="shared" si="4"/>
        <v>2</v>
      </c>
      <c r="N22" s="105">
        <f t="shared" si="4"/>
        <v>0</v>
      </c>
      <c r="O22" s="105">
        <f t="shared" si="4"/>
        <v>0</v>
      </c>
      <c r="P22" s="105">
        <f t="shared" si="4"/>
        <v>0</v>
      </c>
      <c r="Q22" s="105">
        <f t="shared" si="4"/>
        <v>0</v>
      </c>
      <c r="R22" s="105">
        <f t="shared" si="4"/>
        <v>0</v>
      </c>
      <c r="S22" s="105">
        <f t="shared" si="4"/>
        <v>0</v>
      </c>
      <c r="T22" s="105">
        <f t="shared" si="4"/>
        <v>0</v>
      </c>
      <c r="U22" s="105">
        <f t="shared" si="4"/>
        <v>0</v>
      </c>
      <c r="V22" s="105">
        <f t="shared" si="4"/>
        <v>0</v>
      </c>
      <c r="W22" s="105">
        <f t="shared" si="4"/>
        <v>0</v>
      </c>
      <c r="X22" s="105">
        <f t="shared" si="4"/>
        <v>0</v>
      </c>
      <c r="Y22" s="105">
        <f t="shared" si="4"/>
        <v>0</v>
      </c>
      <c r="Z22" s="105">
        <f t="shared" si="4"/>
        <v>0</v>
      </c>
      <c r="AA22" s="105">
        <f t="shared" si="4"/>
        <v>0</v>
      </c>
      <c r="AB22" s="105">
        <f t="shared" si="4"/>
        <v>2</v>
      </c>
      <c r="AC22" s="105">
        <f t="shared" si="4"/>
        <v>0</v>
      </c>
      <c r="AD22" s="105">
        <f t="shared" si="4"/>
        <v>1</v>
      </c>
      <c r="AE22" s="105">
        <f t="shared" si="4"/>
        <v>0</v>
      </c>
      <c r="AF22" s="105">
        <f t="shared" si="4"/>
        <v>0</v>
      </c>
      <c r="AG22" s="105">
        <f t="shared" si="4"/>
        <v>0</v>
      </c>
      <c r="AH22" s="105">
        <f t="shared" si="4"/>
        <v>0</v>
      </c>
      <c r="AI22" s="105">
        <f t="shared" si="4"/>
        <v>0</v>
      </c>
      <c r="AJ22" s="105">
        <f t="shared" si="4"/>
        <v>0</v>
      </c>
      <c r="AK22" s="105">
        <f t="shared" si="4"/>
        <v>0</v>
      </c>
      <c r="AL22" s="105">
        <f t="shared" si="4"/>
        <v>0</v>
      </c>
      <c r="AM22" s="105">
        <f t="shared" si="4"/>
        <v>0</v>
      </c>
      <c r="AN22" s="105">
        <f t="shared" si="4"/>
        <v>0</v>
      </c>
      <c r="AO22" s="105">
        <f t="shared" si="4"/>
        <v>0</v>
      </c>
      <c r="AP22" s="105">
        <f t="shared" si="4"/>
        <v>0</v>
      </c>
      <c r="AQ22" s="105">
        <f t="shared" si="4"/>
        <v>0</v>
      </c>
      <c r="AR22" s="105">
        <f t="shared" si="4"/>
        <v>0</v>
      </c>
      <c r="AS22" s="105">
        <f t="shared" si="4"/>
        <v>0</v>
      </c>
      <c r="AT22" s="105">
        <f t="shared" si="4"/>
        <v>0</v>
      </c>
      <c r="AU22" s="105">
        <f t="shared" si="4"/>
        <v>0</v>
      </c>
      <c r="AV22" s="105">
        <f t="shared" si="4"/>
        <v>0</v>
      </c>
      <c r="AW22" s="105">
        <f t="shared" si="4"/>
        <v>0</v>
      </c>
      <c r="AX22" s="105">
        <f t="shared" si="4"/>
        <v>0</v>
      </c>
      <c r="AY22" s="105">
        <f t="shared" si="4"/>
        <v>0</v>
      </c>
      <c r="AZ22" s="105">
        <f t="shared" si="4"/>
        <v>0</v>
      </c>
      <c r="BA22" s="105">
        <f t="shared" si="4"/>
        <v>0</v>
      </c>
      <c r="BB22" s="105">
        <f t="shared" si="4"/>
        <v>0</v>
      </c>
      <c r="BC22" s="57"/>
      <c r="BD22" s="57"/>
      <c r="BE22" s="57"/>
      <c r="BF22" s="57"/>
      <c r="BG22" s="57"/>
      <c r="BH22" s="57"/>
    </row>
    <row r="23" spans="1:60" ht="18.75" x14ac:dyDescent="0.3">
      <c r="A23" s="167" t="s">
        <v>405</v>
      </c>
      <c r="B23" s="173">
        <v>11</v>
      </c>
      <c r="C23" s="174">
        <v>2</v>
      </c>
      <c r="D23" s="174">
        <v>0</v>
      </c>
      <c r="E23" s="174">
        <v>2</v>
      </c>
      <c r="F23" s="174">
        <v>0</v>
      </c>
      <c r="G23" s="174">
        <v>0</v>
      </c>
      <c r="H23" s="174">
        <v>1</v>
      </c>
      <c r="I23" s="174">
        <v>0</v>
      </c>
      <c r="J23" s="174">
        <v>0</v>
      </c>
      <c r="K23" s="174">
        <v>0</v>
      </c>
      <c r="L23" s="174">
        <v>0</v>
      </c>
      <c r="M23" s="174">
        <v>2</v>
      </c>
      <c r="N23" s="174">
        <v>0</v>
      </c>
      <c r="O23" s="174">
        <v>0</v>
      </c>
      <c r="P23" s="174">
        <v>0</v>
      </c>
      <c r="Q23" s="174">
        <v>0</v>
      </c>
      <c r="R23" s="174">
        <v>0</v>
      </c>
      <c r="S23" s="174">
        <v>0</v>
      </c>
      <c r="T23" s="174">
        <v>0</v>
      </c>
      <c r="U23" s="174">
        <v>0</v>
      </c>
      <c r="V23" s="174">
        <v>0</v>
      </c>
      <c r="W23" s="174">
        <v>0</v>
      </c>
      <c r="X23" s="174">
        <v>0</v>
      </c>
      <c r="Y23" s="174">
        <v>0</v>
      </c>
      <c r="Z23" s="174">
        <v>0</v>
      </c>
      <c r="AA23" s="174">
        <v>0</v>
      </c>
      <c r="AB23" s="175">
        <v>2</v>
      </c>
      <c r="AC23" s="175">
        <v>0</v>
      </c>
      <c r="AD23" s="175">
        <v>1</v>
      </c>
      <c r="AE23" s="175">
        <v>0</v>
      </c>
      <c r="AF23" s="175">
        <v>0</v>
      </c>
      <c r="AG23" s="175">
        <v>0</v>
      </c>
      <c r="AH23" s="175">
        <v>0</v>
      </c>
      <c r="AI23" s="175">
        <v>0</v>
      </c>
      <c r="AJ23" s="175">
        <v>0</v>
      </c>
      <c r="AK23" s="175">
        <v>0</v>
      </c>
      <c r="AL23" s="175">
        <v>0</v>
      </c>
      <c r="AM23" s="175">
        <v>0</v>
      </c>
      <c r="AN23" s="175">
        <v>0</v>
      </c>
      <c r="AO23" s="175">
        <v>0</v>
      </c>
      <c r="AP23" s="175">
        <v>0</v>
      </c>
      <c r="AQ23" s="175">
        <v>0</v>
      </c>
      <c r="AR23" s="175">
        <v>0</v>
      </c>
      <c r="AS23" s="175">
        <v>0</v>
      </c>
      <c r="AT23" s="175">
        <v>0</v>
      </c>
      <c r="AU23" s="175">
        <v>0</v>
      </c>
      <c r="AV23" s="175">
        <v>0</v>
      </c>
      <c r="AW23" s="175">
        <v>0</v>
      </c>
      <c r="AX23" s="175">
        <v>0</v>
      </c>
      <c r="AY23" s="175">
        <v>0</v>
      </c>
      <c r="AZ23" s="175">
        <v>0</v>
      </c>
      <c r="BA23" s="175">
        <v>0</v>
      </c>
      <c r="BB23" s="175">
        <v>0</v>
      </c>
      <c r="BC23" s="57" t="s">
        <v>155</v>
      </c>
      <c r="BD23" s="57" t="s">
        <v>155</v>
      </c>
      <c r="BE23" s="57" t="s">
        <v>155</v>
      </c>
      <c r="BF23" s="57" t="s">
        <v>60</v>
      </c>
      <c r="BG23" s="57">
        <v>0</v>
      </c>
      <c r="BH23" s="57">
        <v>0</v>
      </c>
    </row>
    <row r="24" spans="1:60" ht="18.75" x14ac:dyDescent="0.3">
      <c r="A24" s="167" t="s">
        <v>406</v>
      </c>
      <c r="B24" s="173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57"/>
      <c r="BD24" s="57"/>
      <c r="BE24" s="57"/>
      <c r="BF24" s="57"/>
      <c r="BG24" s="57"/>
      <c r="BH24" s="57"/>
    </row>
    <row r="25" spans="1:60" ht="18.75" x14ac:dyDescent="0.3">
      <c r="A25" s="98" t="s">
        <v>85</v>
      </c>
      <c r="B25" s="105">
        <f t="shared" ref="B25:AG25" si="5">B22+B20+B10</f>
        <v>95</v>
      </c>
      <c r="C25" s="105">
        <f t="shared" si="5"/>
        <v>26</v>
      </c>
      <c r="D25" s="105">
        <f t="shared" si="5"/>
        <v>2</v>
      </c>
      <c r="E25" s="105">
        <f t="shared" si="5"/>
        <v>3</v>
      </c>
      <c r="F25" s="105">
        <f t="shared" si="5"/>
        <v>4</v>
      </c>
      <c r="G25" s="105">
        <f t="shared" si="5"/>
        <v>2</v>
      </c>
      <c r="H25" s="105">
        <f t="shared" si="5"/>
        <v>21</v>
      </c>
      <c r="I25" s="105">
        <f t="shared" si="5"/>
        <v>0</v>
      </c>
      <c r="J25" s="105">
        <f t="shared" si="5"/>
        <v>3</v>
      </c>
      <c r="K25" s="105">
        <f t="shared" si="5"/>
        <v>1</v>
      </c>
      <c r="L25" s="105">
        <f t="shared" si="5"/>
        <v>4</v>
      </c>
      <c r="M25" s="105">
        <f t="shared" si="5"/>
        <v>2</v>
      </c>
      <c r="N25" s="105">
        <f t="shared" si="5"/>
        <v>0</v>
      </c>
      <c r="O25" s="105">
        <f t="shared" si="5"/>
        <v>1</v>
      </c>
      <c r="P25" s="105">
        <f t="shared" si="5"/>
        <v>13</v>
      </c>
      <c r="Q25" s="105">
        <f t="shared" si="5"/>
        <v>1</v>
      </c>
      <c r="R25" s="105">
        <f t="shared" si="5"/>
        <v>3</v>
      </c>
      <c r="S25" s="105">
        <f t="shared" si="5"/>
        <v>0</v>
      </c>
      <c r="T25" s="105">
        <f t="shared" si="5"/>
        <v>0</v>
      </c>
      <c r="U25" s="105">
        <f t="shared" si="5"/>
        <v>0</v>
      </c>
      <c r="V25" s="105">
        <f t="shared" si="5"/>
        <v>0</v>
      </c>
      <c r="W25" s="105">
        <f t="shared" si="5"/>
        <v>0</v>
      </c>
      <c r="X25" s="105">
        <f t="shared" si="5"/>
        <v>4</v>
      </c>
      <c r="Y25" s="105">
        <f t="shared" si="5"/>
        <v>4</v>
      </c>
      <c r="Z25" s="105">
        <f t="shared" si="5"/>
        <v>1</v>
      </c>
      <c r="AA25" s="105">
        <f t="shared" si="5"/>
        <v>1</v>
      </c>
      <c r="AB25" s="105">
        <f t="shared" si="5"/>
        <v>6</v>
      </c>
      <c r="AC25" s="105">
        <f t="shared" si="5"/>
        <v>3</v>
      </c>
      <c r="AD25" s="105">
        <f t="shared" si="5"/>
        <v>2</v>
      </c>
      <c r="AE25" s="105">
        <f t="shared" si="5"/>
        <v>0</v>
      </c>
      <c r="AF25" s="105">
        <f t="shared" si="5"/>
        <v>2</v>
      </c>
      <c r="AG25" s="105">
        <f t="shared" si="5"/>
        <v>0</v>
      </c>
      <c r="AH25" s="105">
        <f t="shared" ref="AH25:BB25" si="6">AH22+AH20+AH10</f>
        <v>0</v>
      </c>
      <c r="AI25" s="105">
        <f t="shared" si="6"/>
        <v>0</v>
      </c>
      <c r="AJ25" s="105">
        <f t="shared" si="6"/>
        <v>0</v>
      </c>
      <c r="AK25" s="105">
        <f t="shared" si="6"/>
        <v>0</v>
      </c>
      <c r="AL25" s="105">
        <f t="shared" si="6"/>
        <v>0</v>
      </c>
      <c r="AM25" s="105">
        <f t="shared" si="6"/>
        <v>0</v>
      </c>
      <c r="AN25" s="105">
        <f t="shared" si="6"/>
        <v>2</v>
      </c>
      <c r="AO25" s="105">
        <f t="shared" si="6"/>
        <v>2</v>
      </c>
      <c r="AP25" s="105">
        <f t="shared" si="6"/>
        <v>0</v>
      </c>
      <c r="AQ25" s="105">
        <f t="shared" si="6"/>
        <v>0</v>
      </c>
      <c r="AR25" s="105">
        <f t="shared" si="6"/>
        <v>0</v>
      </c>
      <c r="AS25" s="105">
        <f t="shared" si="6"/>
        <v>0</v>
      </c>
      <c r="AT25" s="105">
        <f t="shared" si="6"/>
        <v>0</v>
      </c>
      <c r="AU25" s="105">
        <f t="shared" si="6"/>
        <v>0</v>
      </c>
      <c r="AV25" s="105">
        <f t="shared" si="6"/>
        <v>0</v>
      </c>
      <c r="AW25" s="105">
        <f t="shared" si="6"/>
        <v>0</v>
      </c>
      <c r="AX25" s="105">
        <f t="shared" si="6"/>
        <v>0</v>
      </c>
      <c r="AY25" s="105">
        <f t="shared" si="6"/>
        <v>0</v>
      </c>
      <c r="AZ25" s="105">
        <f t="shared" si="6"/>
        <v>0</v>
      </c>
      <c r="BA25" s="105">
        <f t="shared" si="6"/>
        <v>0</v>
      </c>
      <c r="BB25" s="105">
        <f t="shared" si="6"/>
        <v>1</v>
      </c>
      <c r="BC25" s="57"/>
      <c r="BD25" s="57"/>
      <c r="BE25" s="57"/>
      <c r="BF25" s="57"/>
      <c r="BG25" s="57"/>
      <c r="BH25" s="57"/>
    </row>
    <row r="26" spans="1:60" x14ac:dyDescent="0.25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</row>
    <row r="27" spans="1:60" x14ac:dyDescent="0.25">
      <c r="A27" s="99"/>
      <c r="B27" s="99"/>
      <c r="C27" s="99"/>
      <c r="D27" s="99"/>
      <c r="E27" s="99"/>
      <c r="F27" s="99"/>
      <c r="G27" s="99"/>
      <c r="H27" s="9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x14ac:dyDescent="0.25">
      <c r="A28" s="276" t="s">
        <v>86</v>
      </c>
      <c r="B28" s="276"/>
      <c r="C28" s="100"/>
      <c r="D28" s="100"/>
      <c r="E28" s="101" t="s">
        <v>87</v>
      </c>
      <c r="F28" s="101" t="s">
        <v>87</v>
      </c>
      <c r="G28" s="101" t="s">
        <v>87</v>
      </c>
      <c r="H28" s="101" t="s">
        <v>87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x14ac:dyDescent="0.25">
      <c r="A29" s="100"/>
      <c r="B29" s="100"/>
      <c r="C29" s="100"/>
      <c r="D29" s="100"/>
      <c r="E29" s="278" t="s">
        <v>88</v>
      </c>
      <c r="F29" s="278"/>
      <c r="G29" s="278"/>
      <c r="H29" s="278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x14ac:dyDescent="0.25">
      <c r="A30" s="277" t="s">
        <v>87</v>
      </c>
      <c r="B30" s="277"/>
      <c r="C30" s="277"/>
      <c r="D30" s="277"/>
      <c r="E30" s="277"/>
      <c r="F30" s="277"/>
      <c r="G30" s="277"/>
      <c r="H30" s="277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x14ac:dyDescent="0.25">
      <c r="A31" s="278" t="s">
        <v>89</v>
      </c>
      <c r="B31" s="278"/>
      <c r="C31" s="278"/>
      <c r="D31" s="278"/>
      <c r="E31" s="278"/>
      <c r="F31" s="278"/>
      <c r="G31" s="109"/>
      <c r="H31" s="10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x14ac:dyDescent="0.25">
      <c r="A32" s="102"/>
      <c r="B32" s="102"/>
      <c r="C32" s="102"/>
      <c r="D32" s="102"/>
      <c r="E32" s="102"/>
      <c r="F32" s="102"/>
      <c r="G32" s="102"/>
      <c r="H32" s="102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x14ac:dyDescent="0.25">
      <c r="A33" s="102"/>
      <c r="B33" s="102"/>
      <c r="C33" s="102"/>
      <c r="D33" s="102"/>
      <c r="E33" s="102"/>
      <c r="F33" s="102"/>
      <c r="G33" s="102"/>
      <c r="H33" s="102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x14ac:dyDescent="0.25">
      <c r="A34" s="102"/>
      <c r="B34" s="102"/>
      <c r="C34" s="102"/>
      <c r="D34" s="102"/>
      <c r="E34" s="102"/>
      <c r="F34" s="102"/>
      <c r="G34" s="102"/>
      <c r="H34" s="102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x14ac:dyDescent="0.25">
      <c r="A35" s="1"/>
      <c r="B35" s="1"/>
      <c r="C35" s="1"/>
      <c r="D35" s="1"/>
      <c r="E35" s="1"/>
      <c r="F35" s="1"/>
      <c r="G35" s="1"/>
      <c r="H35" s="1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 x14ac:dyDescent="0.25">
      <c r="A36" s="1"/>
      <c r="B36" s="1"/>
      <c r="C36" s="1"/>
      <c r="D36" s="1"/>
      <c r="E36" s="1"/>
      <c r="F36" s="1"/>
      <c r="G36" s="1"/>
      <c r="H36" s="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</sheetData>
  <mergeCells count="65">
    <mergeCell ref="A1:O1"/>
    <mergeCell ref="AX1:AX2"/>
    <mergeCell ref="AY1:AY2"/>
    <mergeCell ref="AZ1:AZ2"/>
    <mergeCell ref="A2:M2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BD3:BD8"/>
    <mergeCell ref="BE3:BE8"/>
    <mergeCell ref="BF3:BF8"/>
    <mergeCell ref="BG3:BG8"/>
    <mergeCell ref="BH3:BH8"/>
    <mergeCell ref="AC6:AC8"/>
    <mergeCell ref="AD6:AD8"/>
    <mergeCell ref="I6:I8"/>
    <mergeCell ref="J6:J8"/>
    <mergeCell ref="K6:K8"/>
    <mergeCell ref="L6:N6"/>
    <mergeCell ref="O6:Q6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28:B28"/>
    <mergeCell ref="E29:H29"/>
    <mergeCell ref="A30:H30"/>
    <mergeCell ref="A31:F31"/>
    <mergeCell ref="AX6:BA7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</mergeCells>
  <hyperlinks>
    <hyperlink ref="BC11" r:id="rId1"/>
    <hyperlink ref="BD11" r:id="rId2"/>
    <hyperlink ref="BE11" r:id="rId3"/>
  </hyperlinks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2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32" customWidth="1"/>
    <col min="2" max="2" width="15.42578125" customWidth="1"/>
    <col min="3" max="53" width="12.5703125" bestFit="1"/>
    <col min="54" max="54" width="16.5703125" customWidth="1"/>
    <col min="55" max="60" width="16.7109375" customWidth="1"/>
  </cols>
  <sheetData>
    <row r="1" spans="1:60" ht="28.9" customHeight="1" x14ac:dyDescent="0.25">
      <c r="A1" s="259" t="s">
        <v>407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261"/>
      <c r="AY1" s="261"/>
      <c r="AZ1" s="261"/>
      <c r="BA1" s="3"/>
      <c r="BB1" s="3"/>
      <c r="BC1" s="4"/>
      <c r="BD1" s="4"/>
      <c r="BE1" s="4"/>
      <c r="BF1" s="4"/>
      <c r="BG1" s="4"/>
      <c r="BH1" s="4"/>
    </row>
    <row r="2" spans="1:60" ht="22.15" customHeight="1" x14ac:dyDescent="0.25">
      <c r="A2" s="263" t="s">
        <v>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62"/>
      <c r="AY2" s="262"/>
      <c r="AZ2" s="262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237" t="s">
        <v>2</v>
      </c>
      <c r="B3" s="239" t="s">
        <v>3</v>
      </c>
      <c r="C3" s="241" t="s">
        <v>4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3"/>
      <c r="AB3" s="244" t="s">
        <v>5</v>
      </c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6"/>
      <c r="BB3" s="8"/>
      <c r="BC3" s="235" t="s">
        <v>6</v>
      </c>
      <c r="BD3" s="235" t="s">
        <v>7</v>
      </c>
      <c r="BE3" s="235" t="s">
        <v>8</v>
      </c>
      <c r="BF3" s="235" t="s">
        <v>9</v>
      </c>
      <c r="BG3" s="235" t="s">
        <v>10</v>
      </c>
      <c r="BH3" s="235" t="s">
        <v>11</v>
      </c>
    </row>
    <row r="4" spans="1:60" ht="15.75" x14ac:dyDescent="0.25">
      <c r="A4" s="238"/>
      <c r="B4" s="240"/>
      <c r="C4" s="247" t="s">
        <v>12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9"/>
      <c r="AB4" s="250" t="s">
        <v>13</v>
      </c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2"/>
      <c r="BB4" s="10"/>
      <c r="BC4" s="236"/>
      <c r="BD4" s="236"/>
      <c r="BE4" s="236"/>
      <c r="BF4" s="236"/>
      <c r="BG4" s="236"/>
      <c r="BH4" s="236"/>
    </row>
    <row r="5" spans="1:60" x14ac:dyDescent="0.25">
      <c r="A5" s="238"/>
      <c r="B5" s="240"/>
      <c r="C5" s="224" t="s">
        <v>14</v>
      </c>
      <c r="D5" s="11"/>
      <c r="E5" s="253" t="s">
        <v>15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5"/>
      <c r="AB5" s="221" t="s">
        <v>16</v>
      </c>
      <c r="AC5" s="256" t="s">
        <v>17</v>
      </c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8"/>
      <c r="BB5" s="13"/>
      <c r="BC5" s="236"/>
      <c r="BD5" s="236"/>
      <c r="BE5" s="236"/>
      <c r="BF5" s="236"/>
      <c r="BG5" s="236"/>
      <c r="BH5" s="236"/>
    </row>
    <row r="6" spans="1:60" ht="20.45" customHeight="1" x14ac:dyDescent="0.25">
      <c r="A6" s="238"/>
      <c r="B6" s="240"/>
      <c r="C6" s="233"/>
      <c r="D6" s="224" t="s">
        <v>18</v>
      </c>
      <c r="E6" s="224" t="s">
        <v>19</v>
      </c>
      <c r="F6" s="224" t="s">
        <v>20</v>
      </c>
      <c r="G6" s="224" t="s">
        <v>21</v>
      </c>
      <c r="H6" s="224" t="s">
        <v>22</v>
      </c>
      <c r="I6" s="224" t="s">
        <v>23</v>
      </c>
      <c r="J6" s="224" t="s">
        <v>24</v>
      </c>
      <c r="K6" s="224" t="s">
        <v>25</v>
      </c>
      <c r="L6" s="226" t="s">
        <v>26</v>
      </c>
      <c r="M6" s="234"/>
      <c r="N6" s="227"/>
      <c r="O6" s="226" t="s">
        <v>27</v>
      </c>
      <c r="P6" s="234"/>
      <c r="Q6" s="227"/>
      <c r="R6" s="224" t="s">
        <v>28</v>
      </c>
      <c r="S6" s="224" t="s">
        <v>29</v>
      </c>
      <c r="T6" s="226" t="s">
        <v>30</v>
      </c>
      <c r="U6" s="234"/>
      <c r="V6" s="234"/>
      <c r="W6" s="234"/>
      <c r="X6" s="234"/>
      <c r="Y6" s="234"/>
      <c r="Z6" s="234"/>
      <c r="AA6" s="227"/>
      <c r="AB6" s="219"/>
      <c r="AC6" s="221" t="s">
        <v>31</v>
      </c>
      <c r="AD6" s="221" t="s">
        <v>32</v>
      </c>
      <c r="AE6" s="221" t="s">
        <v>33</v>
      </c>
      <c r="AF6" s="221" t="s">
        <v>28</v>
      </c>
      <c r="AG6" s="221" t="s">
        <v>34</v>
      </c>
      <c r="AH6" s="228" t="s">
        <v>30</v>
      </c>
      <c r="AI6" s="230"/>
      <c r="AJ6" s="230"/>
      <c r="AK6" s="230"/>
      <c r="AL6" s="230"/>
      <c r="AM6" s="230"/>
      <c r="AN6" s="230"/>
      <c r="AO6" s="229"/>
      <c r="AP6" s="228" t="s">
        <v>35</v>
      </c>
      <c r="AQ6" s="230"/>
      <c r="AR6" s="230"/>
      <c r="AS6" s="230"/>
      <c r="AT6" s="230"/>
      <c r="AU6" s="230"/>
      <c r="AV6" s="230"/>
      <c r="AW6" s="229"/>
      <c r="AX6" s="216" t="s">
        <v>91</v>
      </c>
      <c r="AY6" s="217"/>
      <c r="AZ6" s="217"/>
      <c r="BA6" s="218"/>
      <c r="BB6" s="221" t="s">
        <v>37</v>
      </c>
      <c r="BC6" s="236"/>
      <c r="BD6" s="236"/>
      <c r="BE6" s="236"/>
      <c r="BF6" s="236"/>
      <c r="BG6" s="236"/>
      <c r="BH6" s="236"/>
    </row>
    <row r="7" spans="1:60" ht="28.15" customHeight="1" x14ac:dyDescent="0.25">
      <c r="A7" s="238"/>
      <c r="B7" s="240"/>
      <c r="C7" s="233"/>
      <c r="D7" s="233"/>
      <c r="E7" s="225"/>
      <c r="F7" s="225"/>
      <c r="G7" s="225"/>
      <c r="H7" s="225"/>
      <c r="I7" s="225"/>
      <c r="J7" s="225"/>
      <c r="K7" s="225"/>
      <c r="L7" s="224" t="s">
        <v>38</v>
      </c>
      <c r="M7" s="224" t="s">
        <v>39</v>
      </c>
      <c r="N7" s="224" t="s">
        <v>40</v>
      </c>
      <c r="O7" s="224" t="s">
        <v>41</v>
      </c>
      <c r="P7" s="224" t="s">
        <v>32</v>
      </c>
      <c r="Q7" s="224" t="s">
        <v>42</v>
      </c>
      <c r="R7" s="231"/>
      <c r="S7" s="233"/>
      <c r="T7" s="226" t="s">
        <v>43</v>
      </c>
      <c r="U7" s="227"/>
      <c r="V7" s="226" t="s">
        <v>44</v>
      </c>
      <c r="W7" s="227"/>
      <c r="X7" s="226" t="s">
        <v>45</v>
      </c>
      <c r="Y7" s="227"/>
      <c r="Z7" s="226" t="s">
        <v>46</v>
      </c>
      <c r="AA7" s="227"/>
      <c r="AB7" s="219"/>
      <c r="AC7" s="222"/>
      <c r="AD7" s="222"/>
      <c r="AE7" s="222"/>
      <c r="AF7" s="222"/>
      <c r="AG7" s="222"/>
      <c r="AH7" s="228" t="s">
        <v>43</v>
      </c>
      <c r="AI7" s="229"/>
      <c r="AJ7" s="228" t="s">
        <v>44</v>
      </c>
      <c r="AK7" s="229"/>
      <c r="AL7" s="228" t="s">
        <v>45</v>
      </c>
      <c r="AM7" s="229"/>
      <c r="AN7" s="228" t="s">
        <v>46</v>
      </c>
      <c r="AO7" s="229"/>
      <c r="AP7" s="228" t="s">
        <v>43</v>
      </c>
      <c r="AQ7" s="229"/>
      <c r="AR7" s="228" t="s">
        <v>44</v>
      </c>
      <c r="AS7" s="229"/>
      <c r="AT7" s="228" t="s">
        <v>45</v>
      </c>
      <c r="AU7" s="229"/>
      <c r="AV7" s="228" t="s">
        <v>46</v>
      </c>
      <c r="AW7" s="229"/>
      <c r="AX7" s="219"/>
      <c r="AY7" s="220"/>
      <c r="AZ7" s="220"/>
      <c r="BA7" s="220"/>
      <c r="BB7" s="222"/>
      <c r="BC7" s="236"/>
      <c r="BD7" s="236"/>
      <c r="BE7" s="236"/>
      <c r="BF7" s="236"/>
      <c r="BG7" s="236"/>
      <c r="BH7" s="236"/>
    </row>
    <row r="8" spans="1:60" ht="120" customHeight="1" x14ac:dyDescent="0.25">
      <c r="A8" s="238"/>
      <c r="B8" s="240"/>
      <c r="C8" s="233"/>
      <c r="D8" s="233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32"/>
      <c r="S8" s="233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219"/>
      <c r="AC8" s="223"/>
      <c r="AD8" s="223"/>
      <c r="AE8" s="223"/>
      <c r="AF8" s="223"/>
      <c r="AG8" s="223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223"/>
      <c r="BC8" s="236"/>
      <c r="BD8" s="236"/>
      <c r="BE8" s="236"/>
      <c r="BF8" s="236"/>
      <c r="BG8" s="236"/>
      <c r="BH8" s="236"/>
    </row>
    <row r="9" spans="1:60" x14ac:dyDescent="0.2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18.75" x14ac:dyDescent="0.3">
      <c r="A10" s="166" t="s">
        <v>69</v>
      </c>
      <c r="B10" s="61">
        <f t="shared" ref="B10:AG10" si="0">B11+B12+B13+B14+B15+B16+B17+B18+B19+B20+B21+B22+B23</f>
        <v>0</v>
      </c>
      <c r="C10" s="61">
        <f t="shared" si="0"/>
        <v>0</v>
      </c>
      <c r="D10" s="61">
        <f t="shared" si="0"/>
        <v>0</v>
      </c>
      <c r="E10" s="61">
        <f t="shared" si="0"/>
        <v>0</v>
      </c>
      <c r="F10" s="61">
        <f t="shared" si="0"/>
        <v>0</v>
      </c>
      <c r="G10" s="61">
        <f t="shared" si="0"/>
        <v>0</v>
      </c>
      <c r="H10" s="61">
        <f t="shared" si="0"/>
        <v>0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1">
        <f t="shared" si="0"/>
        <v>0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0</v>
      </c>
      <c r="Q10" s="61">
        <f t="shared" si="0"/>
        <v>0</v>
      </c>
      <c r="R10" s="61">
        <f t="shared" si="0"/>
        <v>0</v>
      </c>
      <c r="S10" s="61">
        <f t="shared" si="0"/>
        <v>0</v>
      </c>
      <c r="T10" s="61">
        <f t="shared" si="0"/>
        <v>0</v>
      </c>
      <c r="U10" s="61">
        <f t="shared" si="0"/>
        <v>0</v>
      </c>
      <c r="V10" s="61">
        <f t="shared" si="0"/>
        <v>0</v>
      </c>
      <c r="W10" s="61">
        <f t="shared" si="0"/>
        <v>0</v>
      </c>
      <c r="X10" s="61">
        <f t="shared" si="0"/>
        <v>0</v>
      </c>
      <c r="Y10" s="61">
        <f t="shared" si="0"/>
        <v>0</v>
      </c>
      <c r="Z10" s="61">
        <f t="shared" si="0"/>
        <v>0</v>
      </c>
      <c r="AA10" s="61">
        <f t="shared" si="0"/>
        <v>0</v>
      </c>
      <c r="AB10" s="61">
        <f t="shared" si="0"/>
        <v>0</v>
      </c>
      <c r="AC10" s="61">
        <f t="shared" si="0"/>
        <v>0</v>
      </c>
      <c r="AD10" s="61">
        <f t="shared" si="0"/>
        <v>0</v>
      </c>
      <c r="AE10" s="61">
        <f t="shared" si="0"/>
        <v>0</v>
      </c>
      <c r="AF10" s="61">
        <f t="shared" si="0"/>
        <v>0</v>
      </c>
      <c r="AG10" s="61">
        <f t="shared" si="0"/>
        <v>0</v>
      </c>
      <c r="AH10" s="61">
        <f t="shared" ref="AH10:BB10" si="1">AH11+AH12+AH13+AH14+AH15+AH16+AH17+AH18+AH19+AH20+AH21+AH22+AH23</f>
        <v>0</v>
      </c>
      <c r="AI10" s="61">
        <f t="shared" si="1"/>
        <v>0</v>
      </c>
      <c r="AJ10" s="61">
        <f t="shared" si="1"/>
        <v>0</v>
      </c>
      <c r="AK10" s="61">
        <f t="shared" si="1"/>
        <v>0</v>
      </c>
      <c r="AL10" s="61">
        <f t="shared" si="1"/>
        <v>0</v>
      </c>
      <c r="AM10" s="61">
        <f t="shared" si="1"/>
        <v>0</v>
      </c>
      <c r="AN10" s="61">
        <f t="shared" si="1"/>
        <v>0</v>
      </c>
      <c r="AO10" s="61">
        <f t="shared" si="1"/>
        <v>0</v>
      </c>
      <c r="AP10" s="61">
        <f t="shared" si="1"/>
        <v>0</v>
      </c>
      <c r="AQ10" s="61">
        <f t="shared" si="1"/>
        <v>0</v>
      </c>
      <c r="AR10" s="61">
        <f t="shared" si="1"/>
        <v>0</v>
      </c>
      <c r="AS10" s="61">
        <f t="shared" si="1"/>
        <v>0</v>
      </c>
      <c r="AT10" s="61">
        <f t="shared" si="1"/>
        <v>0</v>
      </c>
      <c r="AU10" s="61">
        <f t="shared" si="1"/>
        <v>0</v>
      </c>
      <c r="AV10" s="61">
        <f t="shared" si="1"/>
        <v>0</v>
      </c>
      <c r="AW10" s="61">
        <f t="shared" si="1"/>
        <v>0</v>
      </c>
      <c r="AX10" s="61">
        <f t="shared" si="1"/>
        <v>0</v>
      </c>
      <c r="AY10" s="61">
        <f t="shared" si="1"/>
        <v>0</v>
      </c>
      <c r="AZ10" s="61">
        <f t="shared" si="1"/>
        <v>0</v>
      </c>
      <c r="BA10" s="61">
        <f t="shared" si="1"/>
        <v>0</v>
      </c>
      <c r="BB10" s="61">
        <f t="shared" si="1"/>
        <v>0</v>
      </c>
      <c r="BC10" s="49"/>
      <c r="BD10" s="49"/>
      <c r="BE10" s="49"/>
      <c r="BF10" s="49"/>
      <c r="BG10" s="49"/>
      <c r="BH10" s="49"/>
    </row>
    <row r="11" spans="1:60" ht="18.75" x14ac:dyDescent="0.3">
      <c r="A11" s="176" t="s">
        <v>408</v>
      </c>
      <c r="B11" s="168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49"/>
      <c r="BD11" s="49"/>
      <c r="BE11" s="49"/>
      <c r="BF11" s="49"/>
      <c r="BG11" s="49"/>
      <c r="BH11" s="49"/>
    </row>
    <row r="12" spans="1:60" ht="18.75" x14ac:dyDescent="0.3">
      <c r="A12" s="176" t="s">
        <v>409</v>
      </c>
      <c r="B12" s="168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49"/>
      <c r="BD12" s="49"/>
      <c r="BE12" s="49"/>
      <c r="BF12" s="49"/>
      <c r="BG12" s="49"/>
      <c r="BH12" s="49"/>
    </row>
    <row r="13" spans="1:60" ht="18.75" x14ac:dyDescent="0.3">
      <c r="A13" s="176" t="s">
        <v>410</v>
      </c>
      <c r="B13" s="168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49"/>
      <c r="BD13" s="49"/>
      <c r="BE13" s="49"/>
      <c r="BF13" s="49"/>
      <c r="BG13" s="49"/>
      <c r="BH13" s="49"/>
    </row>
    <row r="14" spans="1:60" ht="18.75" x14ac:dyDescent="0.3">
      <c r="A14" s="176" t="s">
        <v>411</v>
      </c>
      <c r="B14" s="168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49"/>
      <c r="BD14" s="49"/>
      <c r="BE14" s="49"/>
      <c r="BF14" s="49"/>
      <c r="BG14" s="49"/>
      <c r="BH14" s="49"/>
    </row>
    <row r="15" spans="1:60" ht="18.75" x14ac:dyDescent="0.3">
      <c r="A15" s="176" t="s">
        <v>412</v>
      </c>
      <c r="B15" s="168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49"/>
      <c r="BD15" s="49"/>
      <c r="BE15" s="49"/>
      <c r="BF15" s="49"/>
      <c r="BG15" s="49"/>
      <c r="BH15" s="49"/>
    </row>
    <row r="16" spans="1:60" ht="18.75" x14ac:dyDescent="0.3">
      <c r="A16" s="176" t="s">
        <v>413</v>
      </c>
      <c r="B16" s="168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49"/>
      <c r="BD16" s="49"/>
      <c r="BE16" s="49"/>
      <c r="BF16" s="49"/>
      <c r="BG16" s="49"/>
      <c r="BH16" s="49"/>
    </row>
    <row r="17" spans="1:60" ht="18.75" x14ac:dyDescent="0.3">
      <c r="A17" s="176" t="s">
        <v>414</v>
      </c>
      <c r="B17" s="168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49"/>
      <c r="BD17" s="49"/>
      <c r="BE17" s="49"/>
      <c r="BF17" s="49"/>
      <c r="BG17" s="49"/>
      <c r="BH17" s="49"/>
    </row>
    <row r="18" spans="1:60" ht="18.75" x14ac:dyDescent="0.3">
      <c r="A18" s="176" t="s">
        <v>415</v>
      </c>
      <c r="B18" s="168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49"/>
      <c r="BD18" s="49"/>
      <c r="BE18" s="49"/>
      <c r="BF18" s="49"/>
      <c r="BG18" s="49"/>
      <c r="BH18" s="49"/>
    </row>
    <row r="19" spans="1:60" ht="18.75" x14ac:dyDescent="0.3">
      <c r="A19" s="176" t="s">
        <v>416</v>
      </c>
      <c r="B19" s="168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49"/>
      <c r="BD19" s="49"/>
      <c r="BE19" s="49"/>
      <c r="BF19" s="49"/>
      <c r="BG19" s="49"/>
      <c r="BH19" s="49"/>
    </row>
    <row r="20" spans="1:60" ht="18.75" x14ac:dyDescent="0.3">
      <c r="A20" s="176" t="s">
        <v>417</v>
      </c>
      <c r="B20" s="168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49"/>
      <c r="BD20" s="49"/>
      <c r="BE20" s="49"/>
      <c r="BF20" s="49"/>
      <c r="BG20" s="49"/>
      <c r="BH20" s="49"/>
    </row>
    <row r="21" spans="1:60" ht="18.75" x14ac:dyDescent="0.3">
      <c r="A21" s="176" t="s">
        <v>418</v>
      </c>
      <c r="B21" s="168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49"/>
      <c r="BD21" s="49"/>
      <c r="BE21" s="49"/>
      <c r="BF21" s="49"/>
      <c r="BG21" s="49"/>
      <c r="BH21" s="49"/>
    </row>
    <row r="22" spans="1:60" ht="18.75" x14ac:dyDescent="0.3">
      <c r="A22" s="176" t="s">
        <v>419</v>
      </c>
      <c r="B22" s="168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49"/>
      <c r="BD22" s="49"/>
      <c r="BE22" s="49"/>
      <c r="BF22" s="49"/>
      <c r="BG22" s="49"/>
      <c r="BH22" s="49"/>
    </row>
    <row r="23" spans="1:60" ht="18.75" x14ac:dyDescent="0.3">
      <c r="A23" s="176" t="s">
        <v>420</v>
      </c>
      <c r="B23" s="168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49"/>
      <c r="BD23" s="49"/>
      <c r="BE23" s="49"/>
      <c r="BF23" s="49"/>
      <c r="BG23" s="49"/>
      <c r="BH23" s="49"/>
    </row>
    <row r="24" spans="1:60" ht="18.75" x14ac:dyDescent="0.3">
      <c r="A24" s="96" t="s">
        <v>77</v>
      </c>
      <c r="B24" s="105">
        <f t="shared" ref="B24:AG24" si="2">B25+B26+B27</f>
        <v>0</v>
      </c>
      <c r="C24" s="105">
        <f t="shared" si="2"/>
        <v>0</v>
      </c>
      <c r="D24" s="105">
        <f t="shared" si="2"/>
        <v>0</v>
      </c>
      <c r="E24" s="105">
        <f t="shared" si="2"/>
        <v>0</v>
      </c>
      <c r="F24" s="105">
        <f t="shared" si="2"/>
        <v>0</v>
      </c>
      <c r="G24" s="105">
        <f t="shared" si="2"/>
        <v>0</v>
      </c>
      <c r="H24" s="105">
        <f t="shared" si="2"/>
        <v>0</v>
      </c>
      <c r="I24" s="105">
        <f t="shared" si="2"/>
        <v>0</v>
      </c>
      <c r="J24" s="105">
        <f t="shared" si="2"/>
        <v>0</v>
      </c>
      <c r="K24" s="105">
        <f t="shared" si="2"/>
        <v>0</v>
      </c>
      <c r="L24" s="105">
        <f t="shared" si="2"/>
        <v>0</v>
      </c>
      <c r="M24" s="105">
        <f t="shared" si="2"/>
        <v>0</v>
      </c>
      <c r="N24" s="105">
        <f t="shared" si="2"/>
        <v>0</v>
      </c>
      <c r="O24" s="105">
        <f t="shared" si="2"/>
        <v>0</v>
      </c>
      <c r="P24" s="105">
        <f t="shared" si="2"/>
        <v>0</v>
      </c>
      <c r="Q24" s="105">
        <f t="shared" si="2"/>
        <v>0</v>
      </c>
      <c r="R24" s="105">
        <f t="shared" si="2"/>
        <v>0</v>
      </c>
      <c r="S24" s="105">
        <f t="shared" si="2"/>
        <v>0</v>
      </c>
      <c r="T24" s="105">
        <f t="shared" si="2"/>
        <v>0</v>
      </c>
      <c r="U24" s="105">
        <f t="shared" si="2"/>
        <v>0</v>
      </c>
      <c r="V24" s="105">
        <f t="shared" si="2"/>
        <v>0</v>
      </c>
      <c r="W24" s="105">
        <f t="shared" si="2"/>
        <v>0</v>
      </c>
      <c r="X24" s="105">
        <f t="shared" si="2"/>
        <v>0</v>
      </c>
      <c r="Y24" s="105">
        <f t="shared" si="2"/>
        <v>0</v>
      </c>
      <c r="Z24" s="105">
        <f t="shared" si="2"/>
        <v>0</v>
      </c>
      <c r="AA24" s="105">
        <f t="shared" si="2"/>
        <v>0</v>
      </c>
      <c r="AB24" s="105">
        <f t="shared" si="2"/>
        <v>0</v>
      </c>
      <c r="AC24" s="105">
        <f t="shared" si="2"/>
        <v>0</v>
      </c>
      <c r="AD24" s="105">
        <f t="shared" si="2"/>
        <v>0</v>
      </c>
      <c r="AE24" s="105">
        <f t="shared" si="2"/>
        <v>0</v>
      </c>
      <c r="AF24" s="105">
        <f t="shared" si="2"/>
        <v>0</v>
      </c>
      <c r="AG24" s="105">
        <f t="shared" si="2"/>
        <v>0</v>
      </c>
      <c r="AH24" s="105">
        <f t="shared" ref="AH24:BB24" si="3">AH25+AH26+AH27</f>
        <v>0</v>
      </c>
      <c r="AI24" s="105">
        <f t="shared" si="3"/>
        <v>0</v>
      </c>
      <c r="AJ24" s="105">
        <f t="shared" si="3"/>
        <v>0</v>
      </c>
      <c r="AK24" s="105">
        <f t="shared" si="3"/>
        <v>0</v>
      </c>
      <c r="AL24" s="105">
        <f t="shared" si="3"/>
        <v>0</v>
      </c>
      <c r="AM24" s="105">
        <f t="shared" si="3"/>
        <v>0</v>
      </c>
      <c r="AN24" s="105">
        <f t="shared" si="3"/>
        <v>0</v>
      </c>
      <c r="AO24" s="105">
        <f t="shared" si="3"/>
        <v>0</v>
      </c>
      <c r="AP24" s="105">
        <f t="shared" si="3"/>
        <v>0</v>
      </c>
      <c r="AQ24" s="105">
        <f t="shared" si="3"/>
        <v>0</v>
      </c>
      <c r="AR24" s="105">
        <f t="shared" si="3"/>
        <v>0</v>
      </c>
      <c r="AS24" s="105">
        <f t="shared" si="3"/>
        <v>0</v>
      </c>
      <c r="AT24" s="105">
        <f t="shared" si="3"/>
        <v>0</v>
      </c>
      <c r="AU24" s="105">
        <f t="shared" si="3"/>
        <v>0</v>
      </c>
      <c r="AV24" s="105">
        <f t="shared" si="3"/>
        <v>0</v>
      </c>
      <c r="AW24" s="105">
        <f t="shared" si="3"/>
        <v>0</v>
      </c>
      <c r="AX24" s="105">
        <f t="shared" si="3"/>
        <v>0</v>
      </c>
      <c r="AY24" s="105">
        <f t="shared" si="3"/>
        <v>0</v>
      </c>
      <c r="AZ24" s="105">
        <f t="shared" si="3"/>
        <v>0</v>
      </c>
      <c r="BA24" s="105">
        <f t="shared" si="3"/>
        <v>0</v>
      </c>
      <c r="BB24" s="105">
        <f t="shared" si="3"/>
        <v>0</v>
      </c>
      <c r="BC24" s="57"/>
      <c r="BD24" s="57"/>
      <c r="BE24" s="57"/>
      <c r="BF24" s="57"/>
      <c r="BG24" s="57"/>
      <c r="BH24" s="57"/>
    </row>
    <row r="25" spans="1:60" ht="18.75" x14ac:dyDescent="0.3">
      <c r="A25" s="177" t="s">
        <v>421</v>
      </c>
      <c r="B25" s="173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57"/>
      <c r="BD25" s="57"/>
      <c r="BE25" s="57"/>
      <c r="BF25" s="57"/>
      <c r="BG25" s="57"/>
      <c r="BH25" s="57"/>
    </row>
    <row r="26" spans="1:60" ht="30" x14ac:dyDescent="0.3">
      <c r="A26" s="177" t="s">
        <v>422</v>
      </c>
      <c r="B26" s="173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57"/>
      <c r="BD26" s="57"/>
      <c r="BE26" s="57"/>
      <c r="BF26" s="57"/>
      <c r="BG26" s="57"/>
      <c r="BH26" s="57"/>
    </row>
    <row r="27" spans="1:60" ht="30" x14ac:dyDescent="0.3">
      <c r="A27" s="177" t="s">
        <v>423</v>
      </c>
      <c r="B27" s="173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57"/>
      <c r="BD27" s="57"/>
      <c r="BE27" s="57"/>
      <c r="BF27" s="57"/>
      <c r="BG27" s="57"/>
      <c r="BH27" s="57"/>
    </row>
    <row r="28" spans="1:60" ht="18.75" x14ac:dyDescent="0.3">
      <c r="A28" s="96" t="s">
        <v>82</v>
      </c>
      <c r="B28" s="105">
        <f t="shared" ref="B28:AG28" si="4">B29+B30</f>
        <v>0</v>
      </c>
      <c r="C28" s="105">
        <f t="shared" si="4"/>
        <v>0</v>
      </c>
      <c r="D28" s="105">
        <f t="shared" si="4"/>
        <v>0</v>
      </c>
      <c r="E28" s="105">
        <f t="shared" si="4"/>
        <v>0</v>
      </c>
      <c r="F28" s="105">
        <f t="shared" si="4"/>
        <v>0</v>
      </c>
      <c r="G28" s="105">
        <f t="shared" si="4"/>
        <v>0</v>
      </c>
      <c r="H28" s="105">
        <f t="shared" si="4"/>
        <v>0</v>
      </c>
      <c r="I28" s="105">
        <f t="shared" si="4"/>
        <v>0</v>
      </c>
      <c r="J28" s="105">
        <f t="shared" si="4"/>
        <v>0</v>
      </c>
      <c r="K28" s="105">
        <f t="shared" si="4"/>
        <v>0</v>
      </c>
      <c r="L28" s="105">
        <f t="shared" si="4"/>
        <v>0</v>
      </c>
      <c r="M28" s="105">
        <f t="shared" si="4"/>
        <v>0</v>
      </c>
      <c r="N28" s="105">
        <f t="shared" si="4"/>
        <v>0</v>
      </c>
      <c r="O28" s="105">
        <f t="shared" si="4"/>
        <v>0</v>
      </c>
      <c r="P28" s="105">
        <f t="shared" si="4"/>
        <v>0</v>
      </c>
      <c r="Q28" s="105">
        <f t="shared" si="4"/>
        <v>0</v>
      </c>
      <c r="R28" s="105">
        <f t="shared" si="4"/>
        <v>0</v>
      </c>
      <c r="S28" s="105">
        <f t="shared" si="4"/>
        <v>0</v>
      </c>
      <c r="T28" s="105">
        <f t="shared" si="4"/>
        <v>0</v>
      </c>
      <c r="U28" s="105">
        <f t="shared" si="4"/>
        <v>0</v>
      </c>
      <c r="V28" s="105">
        <f t="shared" si="4"/>
        <v>0</v>
      </c>
      <c r="W28" s="105">
        <f t="shared" si="4"/>
        <v>0</v>
      </c>
      <c r="X28" s="105">
        <f t="shared" si="4"/>
        <v>0</v>
      </c>
      <c r="Y28" s="105">
        <f t="shared" si="4"/>
        <v>0</v>
      </c>
      <c r="Z28" s="105">
        <f t="shared" si="4"/>
        <v>0</v>
      </c>
      <c r="AA28" s="105">
        <f t="shared" si="4"/>
        <v>0</v>
      </c>
      <c r="AB28" s="105">
        <f t="shared" si="4"/>
        <v>0</v>
      </c>
      <c r="AC28" s="105">
        <f t="shared" si="4"/>
        <v>0</v>
      </c>
      <c r="AD28" s="105">
        <f t="shared" si="4"/>
        <v>0</v>
      </c>
      <c r="AE28" s="105">
        <f t="shared" si="4"/>
        <v>0</v>
      </c>
      <c r="AF28" s="105">
        <f t="shared" si="4"/>
        <v>0</v>
      </c>
      <c r="AG28" s="105">
        <f t="shared" si="4"/>
        <v>0</v>
      </c>
      <c r="AH28" s="105">
        <f t="shared" ref="AH28:BB28" si="5">AH29+AH30</f>
        <v>0</v>
      </c>
      <c r="AI28" s="105">
        <f t="shared" si="5"/>
        <v>0</v>
      </c>
      <c r="AJ28" s="105">
        <f t="shared" si="5"/>
        <v>0</v>
      </c>
      <c r="AK28" s="105">
        <f t="shared" si="5"/>
        <v>0</v>
      </c>
      <c r="AL28" s="105">
        <f t="shared" si="5"/>
        <v>0</v>
      </c>
      <c r="AM28" s="105">
        <f t="shared" si="5"/>
        <v>0</v>
      </c>
      <c r="AN28" s="105">
        <f t="shared" si="5"/>
        <v>0</v>
      </c>
      <c r="AO28" s="105">
        <f t="shared" si="5"/>
        <v>0</v>
      </c>
      <c r="AP28" s="105">
        <f t="shared" si="5"/>
        <v>0</v>
      </c>
      <c r="AQ28" s="105">
        <f t="shared" si="5"/>
        <v>0</v>
      </c>
      <c r="AR28" s="105">
        <f t="shared" si="5"/>
        <v>0</v>
      </c>
      <c r="AS28" s="105">
        <f t="shared" si="5"/>
        <v>0</v>
      </c>
      <c r="AT28" s="105">
        <f t="shared" si="5"/>
        <v>0</v>
      </c>
      <c r="AU28" s="105">
        <f t="shared" si="5"/>
        <v>0</v>
      </c>
      <c r="AV28" s="105">
        <f t="shared" si="5"/>
        <v>0</v>
      </c>
      <c r="AW28" s="105">
        <f t="shared" si="5"/>
        <v>0</v>
      </c>
      <c r="AX28" s="105">
        <f t="shared" si="5"/>
        <v>0</v>
      </c>
      <c r="AY28" s="105">
        <f t="shared" si="5"/>
        <v>0</v>
      </c>
      <c r="AZ28" s="105">
        <f t="shared" si="5"/>
        <v>0</v>
      </c>
      <c r="BA28" s="105">
        <f t="shared" si="5"/>
        <v>0</v>
      </c>
      <c r="BB28" s="105">
        <f t="shared" si="5"/>
        <v>0</v>
      </c>
      <c r="BC28" s="57"/>
      <c r="BD28" s="57"/>
      <c r="BE28" s="57"/>
      <c r="BF28" s="57"/>
      <c r="BG28" s="57"/>
      <c r="BH28" s="57"/>
    </row>
    <row r="29" spans="1:60" ht="18.75" x14ac:dyDescent="0.3">
      <c r="A29" s="167" t="s">
        <v>424</v>
      </c>
      <c r="B29" s="173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57"/>
      <c r="BD29" s="57"/>
      <c r="BE29" s="57"/>
      <c r="BF29" s="57"/>
      <c r="BG29" s="57"/>
      <c r="BH29" s="57"/>
    </row>
    <row r="30" spans="1:60" ht="18.75" x14ac:dyDescent="0.3">
      <c r="A30" s="167" t="s">
        <v>425</v>
      </c>
      <c r="B30" s="173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57"/>
      <c r="BD30" s="57"/>
      <c r="BE30" s="57"/>
      <c r="BF30" s="57"/>
      <c r="BG30" s="57"/>
      <c r="BH30" s="57"/>
    </row>
    <row r="31" spans="1:60" ht="18.75" x14ac:dyDescent="0.3">
      <c r="A31" s="98" t="s">
        <v>85</v>
      </c>
      <c r="B31" s="105">
        <f t="shared" ref="B31:AG31" si="6">B28+B24+B10</f>
        <v>0</v>
      </c>
      <c r="C31" s="105">
        <f t="shared" si="6"/>
        <v>0</v>
      </c>
      <c r="D31" s="105">
        <f t="shared" si="6"/>
        <v>0</v>
      </c>
      <c r="E31" s="105">
        <f t="shared" si="6"/>
        <v>0</v>
      </c>
      <c r="F31" s="105">
        <f t="shared" si="6"/>
        <v>0</v>
      </c>
      <c r="G31" s="105">
        <f t="shared" si="6"/>
        <v>0</v>
      </c>
      <c r="H31" s="105">
        <f t="shared" si="6"/>
        <v>0</v>
      </c>
      <c r="I31" s="105">
        <f t="shared" si="6"/>
        <v>0</v>
      </c>
      <c r="J31" s="105">
        <f t="shared" si="6"/>
        <v>0</v>
      </c>
      <c r="K31" s="105">
        <f t="shared" si="6"/>
        <v>0</v>
      </c>
      <c r="L31" s="105">
        <f t="shared" si="6"/>
        <v>0</v>
      </c>
      <c r="M31" s="105">
        <f t="shared" si="6"/>
        <v>0</v>
      </c>
      <c r="N31" s="105">
        <f t="shared" si="6"/>
        <v>0</v>
      </c>
      <c r="O31" s="105">
        <f t="shared" si="6"/>
        <v>0</v>
      </c>
      <c r="P31" s="105">
        <f t="shared" si="6"/>
        <v>0</v>
      </c>
      <c r="Q31" s="105">
        <f t="shared" si="6"/>
        <v>0</v>
      </c>
      <c r="R31" s="105">
        <f t="shared" si="6"/>
        <v>0</v>
      </c>
      <c r="S31" s="105">
        <f t="shared" si="6"/>
        <v>0</v>
      </c>
      <c r="T31" s="105">
        <f t="shared" si="6"/>
        <v>0</v>
      </c>
      <c r="U31" s="105">
        <f t="shared" si="6"/>
        <v>0</v>
      </c>
      <c r="V31" s="105">
        <f t="shared" si="6"/>
        <v>0</v>
      </c>
      <c r="W31" s="105">
        <f t="shared" si="6"/>
        <v>0</v>
      </c>
      <c r="X31" s="105">
        <f t="shared" si="6"/>
        <v>0</v>
      </c>
      <c r="Y31" s="105">
        <f t="shared" si="6"/>
        <v>0</v>
      </c>
      <c r="Z31" s="105">
        <f t="shared" si="6"/>
        <v>0</v>
      </c>
      <c r="AA31" s="105">
        <f t="shared" si="6"/>
        <v>0</v>
      </c>
      <c r="AB31" s="105">
        <f t="shared" si="6"/>
        <v>0</v>
      </c>
      <c r="AC31" s="105">
        <f t="shared" si="6"/>
        <v>0</v>
      </c>
      <c r="AD31" s="105">
        <f t="shared" si="6"/>
        <v>0</v>
      </c>
      <c r="AE31" s="105">
        <f t="shared" si="6"/>
        <v>0</v>
      </c>
      <c r="AF31" s="105">
        <f t="shared" si="6"/>
        <v>0</v>
      </c>
      <c r="AG31" s="105">
        <f t="shared" si="6"/>
        <v>0</v>
      </c>
      <c r="AH31" s="105">
        <f t="shared" ref="AH31:BB31" si="7">AH28+AH24+AH10</f>
        <v>0</v>
      </c>
      <c r="AI31" s="105">
        <f t="shared" si="7"/>
        <v>0</v>
      </c>
      <c r="AJ31" s="105">
        <f t="shared" si="7"/>
        <v>0</v>
      </c>
      <c r="AK31" s="105">
        <f t="shared" si="7"/>
        <v>0</v>
      </c>
      <c r="AL31" s="105">
        <f t="shared" si="7"/>
        <v>0</v>
      </c>
      <c r="AM31" s="105">
        <f t="shared" si="7"/>
        <v>0</v>
      </c>
      <c r="AN31" s="105">
        <f t="shared" si="7"/>
        <v>0</v>
      </c>
      <c r="AO31" s="105">
        <f t="shared" si="7"/>
        <v>0</v>
      </c>
      <c r="AP31" s="105">
        <f t="shared" si="7"/>
        <v>0</v>
      </c>
      <c r="AQ31" s="105">
        <f t="shared" si="7"/>
        <v>0</v>
      </c>
      <c r="AR31" s="105">
        <f t="shared" si="7"/>
        <v>0</v>
      </c>
      <c r="AS31" s="105">
        <f t="shared" si="7"/>
        <v>0</v>
      </c>
      <c r="AT31" s="105">
        <f t="shared" si="7"/>
        <v>0</v>
      </c>
      <c r="AU31" s="105">
        <f t="shared" si="7"/>
        <v>0</v>
      </c>
      <c r="AV31" s="105">
        <f t="shared" si="7"/>
        <v>0</v>
      </c>
      <c r="AW31" s="105">
        <f t="shared" si="7"/>
        <v>0</v>
      </c>
      <c r="AX31" s="105">
        <f t="shared" si="7"/>
        <v>0</v>
      </c>
      <c r="AY31" s="105">
        <f t="shared" si="7"/>
        <v>0</v>
      </c>
      <c r="AZ31" s="105">
        <f t="shared" si="7"/>
        <v>0</v>
      </c>
      <c r="BA31" s="105">
        <f t="shared" si="7"/>
        <v>0</v>
      </c>
      <c r="BB31" s="105">
        <f t="shared" si="7"/>
        <v>0</v>
      </c>
      <c r="BC31" s="57"/>
      <c r="BD31" s="57"/>
      <c r="BE31" s="57"/>
      <c r="BF31" s="57"/>
      <c r="BG31" s="57"/>
      <c r="BH31" s="57"/>
    </row>
    <row r="32" spans="1:60" x14ac:dyDescent="0.25">
      <c r="A32" s="35"/>
      <c r="B32" s="35"/>
      <c r="C32" s="35"/>
      <c r="D32" s="35"/>
      <c r="E32" s="35"/>
      <c r="F32" s="35"/>
      <c r="G32" s="35"/>
      <c r="H32" s="35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</row>
    <row r="33" spans="1:60" x14ac:dyDescent="0.25">
      <c r="A33" s="99"/>
      <c r="B33" s="99"/>
      <c r="C33" s="99"/>
      <c r="D33" s="99"/>
      <c r="E33" s="99"/>
      <c r="F33" s="99"/>
      <c r="G33" s="99"/>
      <c r="H33" s="9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x14ac:dyDescent="0.25">
      <c r="A34" s="276" t="s">
        <v>86</v>
      </c>
      <c r="B34" s="276"/>
      <c r="C34" s="100"/>
      <c r="D34" s="100"/>
      <c r="E34" s="101" t="s">
        <v>87</v>
      </c>
      <c r="F34" s="101" t="s">
        <v>87</v>
      </c>
      <c r="G34" s="101" t="s">
        <v>87</v>
      </c>
      <c r="H34" s="101" t="s">
        <v>87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x14ac:dyDescent="0.25">
      <c r="A35" s="100"/>
      <c r="B35" s="100"/>
      <c r="C35" s="100"/>
      <c r="D35" s="100"/>
      <c r="E35" s="278" t="s">
        <v>88</v>
      </c>
      <c r="F35" s="278"/>
      <c r="G35" s="278"/>
      <c r="H35" s="278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 x14ac:dyDescent="0.25">
      <c r="A36" s="277" t="s">
        <v>87</v>
      </c>
      <c r="B36" s="277"/>
      <c r="C36" s="277"/>
      <c r="D36" s="277"/>
      <c r="E36" s="277"/>
      <c r="F36" s="277"/>
      <c r="G36" s="277"/>
      <c r="H36" s="277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1:60" x14ac:dyDescent="0.25">
      <c r="A37" s="278" t="s">
        <v>89</v>
      </c>
      <c r="B37" s="278"/>
      <c r="C37" s="278"/>
      <c r="D37" s="278"/>
      <c r="E37" s="278"/>
      <c r="F37" s="278"/>
      <c r="G37" s="109"/>
      <c r="H37" s="10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x14ac:dyDescent="0.25">
      <c r="A38" s="102"/>
      <c r="B38" s="102"/>
      <c r="C38" s="102"/>
      <c r="D38" s="102"/>
      <c r="E38" s="102"/>
      <c r="F38" s="102"/>
      <c r="G38" s="102"/>
      <c r="H38" s="102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x14ac:dyDescent="0.25">
      <c r="A39" s="102"/>
      <c r="B39" s="102"/>
      <c r="C39" s="102"/>
      <c r="D39" s="102"/>
      <c r="E39" s="102"/>
      <c r="F39" s="102"/>
      <c r="G39" s="102"/>
      <c r="H39" s="102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x14ac:dyDescent="0.25">
      <c r="A40" s="102"/>
      <c r="B40" s="102"/>
      <c r="C40" s="102"/>
      <c r="D40" s="102"/>
      <c r="E40" s="102"/>
      <c r="F40" s="102"/>
      <c r="G40" s="102"/>
      <c r="H40" s="102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x14ac:dyDescent="0.25">
      <c r="A41" s="1"/>
      <c r="B41" s="1"/>
      <c r="C41" s="1"/>
      <c r="D41" s="1"/>
      <c r="E41" s="1"/>
      <c r="F41" s="1"/>
      <c r="G41" s="1"/>
      <c r="H41" s="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x14ac:dyDescent="0.25">
      <c r="A42" s="1"/>
      <c r="B42" s="1"/>
      <c r="C42" s="1"/>
      <c r="D42" s="1"/>
      <c r="E42" s="1"/>
      <c r="F42" s="1"/>
      <c r="G42" s="1"/>
      <c r="H42" s="1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</sheetData>
  <mergeCells count="65">
    <mergeCell ref="A1:O1"/>
    <mergeCell ref="AX1:AX2"/>
    <mergeCell ref="AY1:AY2"/>
    <mergeCell ref="AZ1:AZ2"/>
    <mergeCell ref="A2:M2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BD3:BD8"/>
    <mergeCell ref="BE3:BE8"/>
    <mergeCell ref="BF3:BF8"/>
    <mergeCell ref="BG3:BG8"/>
    <mergeCell ref="BH3:BH8"/>
    <mergeCell ref="AC6:AC8"/>
    <mergeCell ref="AD6:AD8"/>
    <mergeCell ref="I6:I8"/>
    <mergeCell ref="J6:J8"/>
    <mergeCell ref="K6:K8"/>
    <mergeCell ref="L6:N6"/>
    <mergeCell ref="O6:Q6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34:B34"/>
    <mergeCell ref="E35:H35"/>
    <mergeCell ref="A36:H36"/>
    <mergeCell ref="A37:F37"/>
    <mergeCell ref="AX6:BA7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</mergeCells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5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36.7109375" customWidth="1"/>
    <col min="2" max="2" width="17.42578125" customWidth="1"/>
    <col min="3" max="13" width="12.5703125" bestFit="1"/>
    <col min="14" max="14" width="13" customWidth="1"/>
    <col min="15" max="53" width="12.5703125" bestFit="1"/>
    <col min="54" max="54" width="14.42578125" customWidth="1"/>
    <col min="55" max="60" width="16.7109375" customWidth="1"/>
  </cols>
  <sheetData>
    <row r="1" spans="1:60" ht="28.15" customHeight="1" x14ac:dyDescent="0.25">
      <c r="A1" s="259" t="s">
        <v>426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261"/>
      <c r="AY1" s="261"/>
      <c r="AZ1" s="261"/>
      <c r="BA1" s="3"/>
      <c r="BB1" s="3"/>
      <c r="BC1" s="4"/>
      <c r="BD1" s="4"/>
      <c r="BE1" s="4"/>
      <c r="BF1" s="4"/>
      <c r="BG1" s="4"/>
      <c r="BH1" s="4"/>
    </row>
    <row r="2" spans="1:60" ht="19.899999999999999" customHeight="1" x14ac:dyDescent="0.25">
      <c r="A2" s="263" t="s">
        <v>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62"/>
      <c r="AY2" s="262"/>
      <c r="AZ2" s="262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237" t="s">
        <v>2</v>
      </c>
      <c r="B3" s="239" t="s">
        <v>3</v>
      </c>
      <c r="C3" s="241" t="s">
        <v>4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3"/>
      <c r="AB3" s="244" t="s">
        <v>5</v>
      </c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6"/>
      <c r="BB3" s="8"/>
      <c r="BC3" s="235" t="s">
        <v>6</v>
      </c>
      <c r="BD3" s="235" t="s">
        <v>7</v>
      </c>
      <c r="BE3" s="235" t="s">
        <v>8</v>
      </c>
      <c r="BF3" s="235" t="s">
        <v>9</v>
      </c>
      <c r="BG3" s="235" t="s">
        <v>10</v>
      </c>
      <c r="BH3" s="235" t="s">
        <v>11</v>
      </c>
    </row>
    <row r="4" spans="1:60" ht="15.75" x14ac:dyDescent="0.25">
      <c r="A4" s="238"/>
      <c r="B4" s="240"/>
      <c r="C4" s="247" t="s">
        <v>12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9"/>
      <c r="AB4" s="250" t="s">
        <v>13</v>
      </c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2"/>
      <c r="BB4" s="10"/>
      <c r="BC4" s="236"/>
      <c r="BD4" s="236"/>
      <c r="BE4" s="236"/>
      <c r="BF4" s="236"/>
      <c r="BG4" s="236"/>
      <c r="BH4" s="236"/>
    </row>
    <row r="5" spans="1:60" ht="19.899999999999999" customHeight="1" x14ac:dyDescent="0.25">
      <c r="A5" s="238"/>
      <c r="B5" s="240"/>
      <c r="C5" s="224" t="s">
        <v>14</v>
      </c>
      <c r="D5" s="11"/>
      <c r="E5" s="253" t="s">
        <v>15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5"/>
      <c r="AB5" s="221" t="s">
        <v>16</v>
      </c>
      <c r="AC5" s="256" t="s">
        <v>17</v>
      </c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8"/>
      <c r="BB5" s="13"/>
      <c r="BC5" s="236"/>
      <c r="BD5" s="236"/>
      <c r="BE5" s="236"/>
      <c r="BF5" s="236"/>
      <c r="BG5" s="236"/>
      <c r="BH5" s="236"/>
    </row>
    <row r="6" spans="1:60" ht="30.6" customHeight="1" x14ac:dyDescent="0.25">
      <c r="A6" s="238"/>
      <c r="B6" s="240"/>
      <c r="C6" s="233"/>
      <c r="D6" s="224" t="s">
        <v>18</v>
      </c>
      <c r="E6" s="224" t="s">
        <v>19</v>
      </c>
      <c r="F6" s="224" t="s">
        <v>20</v>
      </c>
      <c r="G6" s="224" t="s">
        <v>21</v>
      </c>
      <c r="H6" s="224" t="s">
        <v>22</v>
      </c>
      <c r="I6" s="224" t="s">
        <v>23</v>
      </c>
      <c r="J6" s="224" t="s">
        <v>24</v>
      </c>
      <c r="K6" s="224" t="s">
        <v>25</v>
      </c>
      <c r="L6" s="226" t="s">
        <v>26</v>
      </c>
      <c r="M6" s="234"/>
      <c r="N6" s="227"/>
      <c r="O6" s="226" t="s">
        <v>27</v>
      </c>
      <c r="P6" s="234"/>
      <c r="Q6" s="227"/>
      <c r="R6" s="224" t="s">
        <v>28</v>
      </c>
      <c r="S6" s="224" t="s">
        <v>29</v>
      </c>
      <c r="T6" s="226" t="s">
        <v>30</v>
      </c>
      <c r="U6" s="234"/>
      <c r="V6" s="234"/>
      <c r="W6" s="234"/>
      <c r="X6" s="234"/>
      <c r="Y6" s="234"/>
      <c r="Z6" s="234"/>
      <c r="AA6" s="227"/>
      <c r="AB6" s="219"/>
      <c r="AC6" s="221" t="s">
        <v>31</v>
      </c>
      <c r="AD6" s="221" t="s">
        <v>32</v>
      </c>
      <c r="AE6" s="221" t="s">
        <v>33</v>
      </c>
      <c r="AF6" s="221" t="s">
        <v>28</v>
      </c>
      <c r="AG6" s="221" t="s">
        <v>34</v>
      </c>
      <c r="AH6" s="228" t="s">
        <v>30</v>
      </c>
      <c r="AI6" s="230"/>
      <c r="AJ6" s="230"/>
      <c r="AK6" s="230"/>
      <c r="AL6" s="230"/>
      <c r="AM6" s="230"/>
      <c r="AN6" s="230"/>
      <c r="AO6" s="229"/>
      <c r="AP6" s="228" t="s">
        <v>35</v>
      </c>
      <c r="AQ6" s="230"/>
      <c r="AR6" s="230"/>
      <c r="AS6" s="230"/>
      <c r="AT6" s="230"/>
      <c r="AU6" s="230"/>
      <c r="AV6" s="230"/>
      <c r="AW6" s="229"/>
      <c r="AX6" s="216" t="s">
        <v>91</v>
      </c>
      <c r="AY6" s="217"/>
      <c r="AZ6" s="217"/>
      <c r="BA6" s="218"/>
      <c r="BB6" s="221" t="s">
        <v>37</v>
      </c>
      <c r="BC6" s="236"/>
      <c r="BD6" s="236"/>
      <c r="BE6" s="236"/>
      <c r="BF6" s="236"/>
      <c r="BG6" s="236"/>
      <c r="BH6" s="236"/>
    </row>
    <row r="7" spans="1:60" ht="28.9" customHeight="1" x14ac:dyDescent="0.25">
      <c r="A7" s="238"/>
      <c r="B7" s="240"/>
      <c r="C7" s="233"/>
      <c r="D7" s="233"/>
      <c r="E7" s="225"/>
      <c r="F7" s="225"/>
      <c r="G7" s="225"/>
      <c r="H7" s="225"/>
      <c r="I7" s="225"/>
      <c r="J7" s="225"/>
      <c r="K7" s="225"/>
      <c r="L7" s="224" t="s">
        <v>38</v>
      </c>
      <c r="M7" s="224" t="s">
        <v>39</v>
      </c>
      <c r="N7" s="224" t="s">
        <v>40</v>
      </c>
      <c r="O7" s="224" t="s">
        <v>41</v>
      </c>
      <c r="P7" s="224" t="s">
        <v>32</v>
      </c>
      <c r="Q7" s="224" t="s">
        <v>42</v>
      </c>
      <c r="R7" s="231"/>
      <c r="S7" s="233"/>
      <c r="T7" s="226" t="s">
        <v>43</v>
      </c>
      <c r="U7" s="227"/>
      <c r="V7" s="226" t="s">
        <v>44</v>
      </c>
      <c r="W7" s="227"/>
      <c r="X7" s="226" t="s">
        <v>45</v>
      </c>
      <c r="Y7" s="227"/>
      <c r="Z7" s="226" t="s">
        <v>46</v>
      </c>
      <c r="AA7" s="227"/>
      <c r="AB7" s="219"/>
      <c r="AC7" s="222"/>
      <c r="AD7" s="222"/>
      <c r="AE7" s="222"/>
      <c r="AF7" s="222"/>
      <c r="AG7" s="222"/>
      <c r="AH7" s="228" t="s">
        <v>43</v>
      </c>
      <c r="AI7" s="229"/>
      <c r="AJ7" s="228" t="s">
        <v>44</v>
      </c>
      <c r="AK7" s="229"/>
      <c r="AL7" s="228" t="s">
        <v>45</v>
      </c>
      <c r="AM7" s="229"/>
      <c r="AN7" s="228" t="s">
        <v>46</v>
      </c>
      <c r="AO7" s="229"/>
      <c r="AP7" s="228" t="s">
        <v>43</v>
      </c>
      <c r="AQ7" s="229"/>
      <c r="AR7" s="228" t="s">
        <v>44</v>
      </c>
      <c r="AS7" s="229"/>
      <c r="AT7" s="228" t="s">
        <v>45</v>
      </c>
      <c r="AU7" s="229"/>
      <c r="AV7" s="228" t="s">
        <v>46</v>
      </c>
      <c r="AW7" s="229"/>
      <c r="AX7" s="219"/>
      <c r="AY7" s="220"/>
      <c r="AZ7" s="220"/>
      <c r="BA7" s="220"/>
      <c r="BB7" s="222"/>
      <c r="BC7" s="236"/>
      <c r="BD7" s="236"/>
      <c r="BE7" s="236"/>
      <c r="BF7" s="236"/>
      <c r="BG7" s="236"/>
      <c r="BH7" s="236"/>
    </row>
    <row r="8" spans="1:60" ht="100.9" customHeight="1" x14ac:dyDescent="0.25">
      <c r="A8" s="238"/>
      <c r="B8" s="240"/>
      <c r="C8" s="233"/>
      <c r="D8" s="233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32"/>
      <c r="S8" s="233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219"/>
      <c r="AC8" s="223"/>
      <c r="AD8" s="223"/>
      <c r="AE8" s="223"/>
      <c r="AF8" s="223"/>
      <c r="AG8" s="223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223"/>
      <c r="BC8" s="236"/>
      <c r="BD8" s="236"/>
      <c r="BE8" s="236"/>
      <c r="BF8" s="236"/>
      <c r="BG8" s="236"/>
      <c r="BH8" s="236"/>
    </row>
    <row r="9" spans="1:60" x14ac:dyDescent="0.2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18.75" x14ac:dyDescent="0.3">
      <c r="A10" s="166" t="s">
        <v>69</v>
      </c>
      <c r="B10" s="61">
        <f t="shared" ref="B10:AG10" si="0">B11+B12+B13+B14+B15+B16+B17+B18+B19+B20+B21+B22+B23+B24+B25+B26+B27+B28</f>
        <v>0</v>
      </c>
      <c r="C10" s="61">
        <f t="shared" si="0"/>
        <v>0</v>
      </c>
      <c r="D10" s="61">
        <f t="shared" si="0"/>
        <v>0</v>
      </c>
      <c r="E10" s="61">
        <f t="shared" si="0"/>
        <v>0</v>
      </c>
      <c r="F10" s="61">
        <f t="shared" si="0"/>
        <v>0</v>
      </c>
      <c r="G10" s="61">
        <f t="shared" si="0"/>
        <v>0</v>
      </c>
      <c r="H10" s="61">
        <f t="shared" si="0"/>
        <v>0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1">
        <f t="shared" si="0"/>
        <v>0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0</v>
      </c>
      <c r="Q10" s="61">
        <f t="shared" si="0"/>
        <v>0</v>
      </c>
      <c r="R10" s="61">
        <f t="shared" si="0"/>
        <v>0</v>
      </c>
      <c r="S10" s="61">
        <f t="shared" si="0"/>
        <v>0</v>
      </c>
      <c r="T10" s="61">
        <f t="shared" si="0"/>
        <v>0</v>
      </c>
      <c r="U10" s="61">
        <f t="shared" si="0"/>
        <v>0</v>
      </c>
      <c r="V10" s="61">
        <f t="shared" si="0"/>
        <v>0</v>
      </c>
      <c r="W10" s="61">
        <f t="shared" si="0"/>
        <v>0</v>
      </c>
      <c r="X10" s="61">
        <f t="shared" si="0"/>
        <v>0</v>
      </c>
      <c r="Y10" s="61">
        <f t="shared" si="0"/>
        <v>0</v>
      </c>
      <c r="Z10" s="61">
        <f t="shared" si="0"/>
        <v>0</v>
      </c>
      <c r="AA10" s="61">
        <f t="shared" si="0"/>
        <v>0</v>
      </c>
      <c r="AB10" s="61">
        <f t="shared" si="0"/>
        <v>0</v>
      </c>
      <c r="AC10" s="61">
        <f t="shared" si="0"/>
        <v>0</v>
      </c>
      <c r="AD10" s="61">
        <f t="shared" si="0"/>
        <v>0</v>
      </c>
      <c r="AE10" s="61">
        <f t="shared" si="0"/>
        <v>0</v>
      </c>
      <c r="AF10" s="61">
        <f t="shared" si="0"/>
        <v>0</v>
      </c>
      <c r="AG10" s="61">
        <f t="shared" si="0"/>
        <v>0</v>
      </c>
      <c r="AH10" s="61">
        <f t="shared" ref="AH10:BB10" si="1">AH11+AH12+AH13+AH14+AH15+AH16+AH17+AH18+AH19+AH20+AH21+AH22+AH23+AH24+AH25+AH26+AH27+AH28</f>
        <v>0</v>
      </c>
      <c r="AI10" s="61">
        <f t="shared" si="1"/>
        <v>0</v>
      </c>
      <c r="AJ10" s="61">
        <f t="shared" si="1"/>
        <v>0</v>
      </c>
      <c r="AK10" s="61">
        <f t="shared" si="1"/>
        <v>0</v>
      </c>
      <c r="AL10" s="61">
        <f t="shared" si="1"/>
        <v>0</v>
      </c>
      <c r="AM10" s="61">
        <f t="shared" si="1"/>
        <v>0</v>
      </c>
      <c r="AN10" s="61">
        <f t="shared" si="1"/>
        <v>0</v>
      </c>
      <c r="AO10" s="61">
        <f t="shared" si="1"/>
        <v>0</v>
      </c>
      <c r="AP10" s="61">
        <f t="shared" si="1"/>
        <v>0</v>
      </c>
      <c r="AQ10" s="61">
        <f t="shared" si="1"/>
        <v>0</v>
      </c>
      <c r="AR10" s="61">
        <f t="shared" si="1"/>
        <v>0</v>
      </c>
      <c r="AS10" s="61">
        <f t="shared" si="1"/>
        <v>0</v>
      </c>
      <c r="AT10" s="61">
        <f t="shared" si="1"/>
        <v>0</v>
      </c>
      <c r="AU10" s="61">
        <f t="shared" si="1"/>
        <v>0</v>
      </c>
      <c r="AV10" s="61">
        <f t="shared" si="1"/>
        <v>0</v>
      </c>
      <c r="AW10" s="61">
        <f t="shared" si="1"/>
        <v>0</v>
      </c>
      <c r="AX10" s="61">
        <f t="shared" si="1"/>
        <v>0</v>
      </c>
      <c r="AY10" s="61">
        <f t="shared" si="1"/>
        <v>0</v>
      </c>
      <c r="AZ10" s="61">
        <f t="shared" si="1"/>
        <v>0</v>
      </c>
      <c r="BA10" s="61">
        <f t="shared" si="1"/>
        <v>0</v>
      </c>
      <c r="BB10" s="61">
        <f t="shared" si="1"/>
        <v>0</v>
      </c>
      <c r="BC10" s="49"/>
      <c r="BD10" s="49"/>
      <c r="BE10" s="49"/>
      <c r="BF10" s="49"/>
      <c r="BG10" s="49"/>
      <c r="BH10" s="49"/>
    </row>
    <row r="11" spans="1:60" ht="18.75" x14ac:dyDescent="0.3">
      <c r="A11" s="167" t="s">
        <v>427</v>
      </c>
      <c r="B11" s="168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49"/>
      <c r="BD11" s="49"/>
      <c r="BE11" s="49"/>
      <c r="BF11" s="49"/>
      <c r="BG11" s="49"/>
      <c r="BH11" s="49"/>
    </row>
    <row r="12" spans="1:60" ht="18.75" x14ac:dyDescent="0.3">
      <c r="A12" s="167" t="s">
        <v>428</v>
      </c>
      <c r="B12" s="168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49"/>
      <c r="BD12" s="49"/>
      <c r="BE12" s="49"/>
      <c r="BF12" s="49"/>
      <c r="BG12" s="49"/>
      <c r="BH12" s="49"/>
    </row>
    <row r="13" spans="1:60" ht="18.75" x14ac:dyDescent="0.3">
      <c r="A13" s="167" t="s">
        <v>429</v>
      </c>
      <c r="B13" s="168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49"/>
      <c r="BD13" s="49"/>
      <c r="BE13" s="49"/>
      <c r="BF13" s="49"/>
      <c r="BG13" s="49"/>
      <c r="BH13" s="49"/>
    </row>
    <row r="14" spans="1:60" ht="18.75" x14ac:dyDescent="0.3">
      <c r="A14" s="167" t="s">
        <v>430</v>
      </c>
      <c r="B14" s="168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49"/>
      <c r="BD14" s="49"/>
      <c r="BE14" s="49"/>
      <c r="BF14" s="49"/>
      <c r="BG14" s="49"/>
      <c r="BH14" s="49"/>
    </row>
    <row r="15" spans="1:60" ht="18.75" x14ac:dyDescent="0.3">
      <c r="A15" s="167" t="s">
        <v>431</v>
      </c>
      <c r="B15" s="168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49"/>
      <c r="BD15" s="49"/>
      <c r="BE15" s="49"/>
      <c r="BF15" s="49"/>
      <c r="BG15" s="49"/>
      <c r="BH15" s="49"/>
    </row>
    <row r="16" spans="1:60" ht="18.75" x14ac:dyDescent="0.3">
      <c r="A16" s="167" t="s">
        <v>432</v>
      </c>
      <c r="B16" s="168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49"/>
      <c r="BD16" s="49"/>
      <c r="BE16" s="49"/>
      <c r="BF16" s="49"/>
      <c r="BG16" s="49"/>
      <c r="BH16" s="49"/>
    </row>
    <row r="17" spans="1:60" ht="18.75" x14ac:dyDescent="0.3">
      <c r="A17" s="167" t="s">
        <v>433</v>
      </c>
      <c r="B17" s="168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49"/>
      <c r="BD17" s="49"/>
      <c r="BE17" s="49"/>
      <c r="BF17" s="49"/>
      <c r="BG17" s="49"/>
      <c r="BH17" s="49"/>
    </row>
    <row r="18" spans="1:60" ht="18.75" x14ac:dyDescent="0.3">
      <c r="A18" s="167" t="s">
        <v>434</v>
      </c>
      <c r="B18" s="168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49"/>
      <c r="BD18" s="49"/>
      <c r="BE18" s="49"/>
      <c r="BF18" s="49"/>
      <c r="BG18" s="49"/>
      <c r="BH18" s="49"/>
    </row>
    <row r="19" spans="1:60" ht="30.75" x14ac:dyDescent="0.3">
      <c r="A19" s="167" t="s">
        <v>435</v>
      </c>
      <c r="B19" s="168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49"/>
      <c r="BD19" s="49"/>
      <c r="BE19" s="49"/>
      <c r="BF19" s="49"/>
      <c r="BG19" s="49"/>
      <c r="BH19" s="49"/>
    </row>
    <row r="20" spans="1:60" ht="18.75" x14ac:dyDescent="0.3">
      <c r="A20" s="167" t="s">
        <v>436</v>
      </c>
      <c r="B20" s="168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49"/>
      <c r="BD20" s="49"/>
      <c r="BE20" s="49"/>
      <c r="BF20" s="49"/>
      <c r="BG20" s="49"/>
      <c r="BH20" s="49"/>
    </row>
    <row r="21" spans="1:60" ht="18.75" x14ac:dyDescent="0.3">
      <c r="A21" s="167" t="s">
        <v>437</v>
      </c>
      <c r="B21" s="168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49"/>
      <c r="BD21" s="49"/>
      <c r="BE21" s="49"/>
      <c r="BF21" s="49"/>
      <c r="BG21" s="49"/>
      <c r="BH21" s="49"/>
    </row>
    <row r="22" spans="1:60" ht="45.75" x14ac:dyDescent="0.3">
      <c r="A22" s="167" t="s">
        <v>438</v>
      </c>
      <c r="B22" s="168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49"/>
      <c r="BD22" s="49"/>
      <c r="BE22" s="49"/>
      <c r="BF22" s="49"/>
      <c r="BG22" s="49"/>
      <c r="BH22" s="49"/>
    </row>
    <row r="23" spans="1:60" ht="18.75" x14ac:dyDescent="0.3">
      <c r="A23" s="167" t="s">
        <v>439</v>
      </c>
      <c r="B23" s="168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49"/>
      <c r="BD23" s="49"/>
      <c r="BE23" s="49"/>
      <c r="BF23" s="49"/>
      <c r="BG23" s="49"/>
      <c r="BH23" s="49"/>
    </row>
    <row r="24" spans="1:60" ht="18.75" x14ac:dyDescent="0.3">
      <c r="A24" s="167" t="s">
        <v>440</v>
      </c>
      <c r="B24" s="168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49"/>
      <c r="BD24" s="49"/>
      <c r="BE24" s="49"/>
      <c r="BF24" s="49"/>
      <c r="BG24" s="49"/>
      <c r="BH24" s="49"/>
    </row>
    <row r="25" spans="1:60" ht="18.75" x14ac:dyDescent="0.3">
      <c r="A25" s="167" t="s">
        <v>441</v>
      </c>
      <c r="B25" s="168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49"/>
      <c r="BD25" s="49"/>
      <c r="BE25" s="49"/>
      <c r="BF25" s="49"/>
      <c r="BG25" s="49"/>
      <c r="BH25" s="49"/>
    </row>
    <row r="26" spans="1:60" ht="18.75" x14ac:dyDescent="0.3">
      <c r="A26" s="167" t="s">
        <v>442</v>
      </c>
      <c r="B26" s="168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49"/>
      <c r="BD26" s="49"/>
      <c r="BE26" s="49"/>
      <c r="BF26" s="49"/>
      <c r="BG26" s="49"/>
      <c r="BH26" s="49"/>
    </row>
    <row r="27" spans="1:60" ht="18.75" x14ac:dyDescent="0.3">
      <c r="A27" s="167" t="s">
        <v>443</v>
      </c>
      <c r="B27" s="168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49"/>
      <c r="BD27" s="49"/>
      <c r="BE27" s="49"/>
      <c r="BF27" s="49"/>
      <c r="BG27" s="49"/>
      <c r="BH27" s="49"/>
    </row>
    <row r="28" spans="1:60" ht="18.75" x14ac:dyDescent="0.3">
      <c r="A28" s="167" t="s">
        <v>444</v>
      </c>
      <c r="B28" s="168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49"/>
      <c r="BD28" s="49"/>
      <c r="BE28" s="49"/>
      <c r="BF28" s="49"/>
      <c r="BG28" s="49"/>
      <c r="BH28" s="49"/>
    </row>
    <row r="29" spans="1:60" ht="18.75" x14ac:dyDescent="0.3">
      <c r="A29" s="96" t="s">
        <v>77</v>
      </c>
      <c r="B29" s="105">
        <f t="shared" ref="B29:AG29" si="2">B30+B31+B32+B33+B34+B35+B36+B37+B38+B39+B40+B41+B42+B43+B44+B45+B46+B47+B48+B49+B50+B51</f>
        <v>0</v>
      </c>
      <c r="C29" s="105">
        <f t="shared" si="2"/>
        <v>0</v>
      </c>
      <c r="D29" s="105">
        <f t="shared" si="2"/>
        <v>0</v>
      </c>
      <c r="E29" s="105">
        <f t="shared" si="2"/>
        <v>0</v>
      </c>
      <c r="F29" s="105">
        <f t="shared" si="2"/>
        <v>0</v>
      </c>
      <c r="G29" s="105">
        <f t="shared" si="2"/>
        <v>0</v>
      </c>
      <c r="H29" s="105">
        <f t="shared" si="2"/>
        <v>0</v>
      </c>
      <c r="I29" s="105">
        <f t="shared" si="2"/>
        <v>0</v>
      </c>
      <c r="J29" s="105">
        <f t="shared" si="2"/>
        <v>0</v>
      </c>
      <c r="K29" s="105">
        <f t="shared" si="2"/>
        <v>0</v>
      </c>
      <c r="L29" s="105">
        <f t="shared" si="2"/>
        <v>0</v>
      </c>
      <c r="M29" s="105">
        <f t="shared" si="2"/>
        <v>0</v>
      </c>
      <c r="N29" s="105">
        <f t="shared" si="2"/>
        <v>0</v>
      </c>
      <c r="O29" s="105">
        <f t="shared" si="2"/>
        <v>0</v>
      </c>
      <c r="P29" s="105">
        <f t="shared" si="2"/>
        <v>0</v>
      </c>
      <c r="Q29" s="105">
        <f t="shared" si="2"/>
        <v>0</v>
      </c>
      <c r="R29" s="105">
        <f t="shared" si="2"/>
        <v>0</v>
      </c>
      <c r="S29" s="105">
        <f t="shared" si="2"/>
        <v>0</v>
      </c>
      <c r="T29" s="105">
        <f t="shared" si="2"/>
        <v>0</v>
      </c>
      <c r="U29" s="105">
        <f t="shared" si="2"/>
        <v>0</v>
      </c>
      <c r="V29" s="105">
        <f t="shared" si="2"/>
        <v>0</v>
      </c>
      <c r="W29" s="105">
        <f t="shared" si="2"/>
        <v>0</v>
      </c>
      <c r="X29" s="105">
        <f t="shared" si="2"/>
        <v>0</v>
      </c>
      <c r="Y29" s="105">
        <f t="shared" si="2"/>
        <v>0</v>
      </c>
      <c r="Z29" s="105">
        <f t="shared" si="2"/>
        <v>0</v>
      </c>
      <c r="AA29" s="105">
        <f t="shared" si="2"/>
        <v>0</v>
      </c>
      <c r="AB29" s="105">
        <f t="shared" si="2"/>
        <v>0</v>
      </c>
      <c r="AC29" s="105">
        <f t="shared" si="2"/>
        <v>0</v>
      </c>
      <c r="AD29" s="105">
        <f t="shared" si="2"/>
        <v>0</v>
      </c>
      <c r="AE29" s="105">
        <f t="shared" si="2"/>
        <v>0</v>
      </c>
      <c r="AF29" s="105">
        <f t="shared" si="2"/>
        <v>0</v>
      </c>
      <c r="AG29" s="105">
        <f t="shared" si="2"/>
        <v>0</v>
      </c>
      <c r="AH29" s="105">
        <f t="shared" ref="AH29:BB29" si="3">AH30+AH31+AH32+AH33+AH34+AH35+AH36+AH37+AH38+AH39+AH40+AH41+AH42+AH43+AH44+AH45+AH46+AH47+AH48+AH49+AH50+AH51</f>
        <v>0</v>
      </c>
      <c r="AI29" s="105">
        <f t="shared" si="3"/>
        <v>0</v>
      </c>
      <c r="AJ29" s="105">
        <f t="shared" si="3"/>
        <v>0</v>
      </c>
      <c r="AK29" s="105">
        <f t="shared" si="3"/>
        <v>0</v>
      </c>
      <c r="AL29" s="105">
        <f t="shared" si="3"/>
        <v>0</v>
      </c>
      <c r="AM29" s="105">
        <f t="shared" si="3"/>
        <v>0</v>
      </c>
      <c r="AN29" s="105">
        <f t="shared" si="3"/>
        <v>0</v>
      </c>
      <c r="AO29" s="105">
        <f t="shared" si="3"/>
        <v>0</v>
      </c>
      <c r="AP29" s="105">
        <f t="shared" si="3"/>
        <v>0</v>
      </c>
      <c r="AQ29" s="105">
        <f t="shared" si="3"/>
        <v>0</v>
      </c>
      <c r="AR29" s="105">
        <f t="shared" si="3"/>
        <v>0</v>
      </c>
      <c r="AS29" s="105">
        <f t="shared" si="3"/>
        <v>0</v>
      </c>
      <c r="AT29" s="105">
        <f t="shared" si="3"/>
        <v>0</v>
      </c>
      <c r="AU29" s="105">
        <f t="shared" si="3"/>
        <v>0</v>
      </c>
      <c r="AV29" s="105">
        <f t="shared" si="3"/>
        <v>0</v>
      </c>
      <c r="AW29" s="105">
        <f t="shared" si="3"/>
        <v>0</v>
      </c>
      <c r="AX29" s="105">
        <f t="shared" si="3"/>
        <v>0</v>
      </c>
      <c r="AY29" s="105">
        <f t="shared" si="3"/>
        <v>0</v>
      </c>
      <c r="AZ29" s="105">
        <f t="shared" si="3"/>
        <v>0</v>
      </c>
      <c r="BA29" s="105">
        <f t="shared" si="3"/>
        <v>0</v>
      </c>
      <c r="BB29" s="105">
        <f t="shared" si="3"/>
        <v>0</v>
      </c>
      <c r="BC29" s="57"/>
      <c r="BD29" s="57"/>
      <c r="BE29" s="57"/>
      <c r="BF29" s="57"/>
      <c r="BG29" s="57"/>
      <c r="BH29" s="57"/>
    </row>
    <row r="30" spans="1:60" ht="18.75" x14ac:dyDescent="0.3">
      <c r="A30" s="167" t="s">
        <v>445</v>
      </c>
      <c r="B30" s="173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57"/>
      <c r="BD30" s="57"/>
      <c r="BE30" s="57"/>
      <c r="BF30" s="57"/>
      <c r="BG30" s="57"/>
      <c r="BH30" s="57"/>
    </row>
    <row r="31" spans="1:60" ht="18.75" x14ac:dyDescent="0.3">
      <c r="A31" s="167" t="s">
        <v>446</v>
      </c>
      <c r="B31" s="173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57"/>
      <c r="BD31" s="57"/>
      <c r="BE31" s="57"/>
      <c r="BF31" s="57"/>
      <c r="BG31" s="57"/>
      <c r="BH31" s="57"/>
    </row>
    <row r="32" spans="1:60" ht="18.75" x14ac:dyDescent="0.3">
      <c r="A32" s="167" t="s">
        <v>447</v>
      </c>
      <c r="B32" s="173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57"/>
      <c r="BD32" s="57"/>
      <c r="BE32" s="57"/>
      <c r="BF32" s="57"/>
      <c r="BG32" s="57"/>
      <c r="BH32" s="57"/>
    </row>
    <row r="33" spans="1:60" ht="18.75" x14ac:dyDescent="0.3">
      <c r="A33" s="167" t="s">
        <v>448</v>
      </c>
      <c r="B33" s="173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57"/>
      <c r="BD33" s="57"/>
      <c r="BE33" s="57"/>
      <c r="BF33" s="57"/>
      <c r="BG33" s="57"/>
      <c r="BH33" s="57"/>
    </row>
    <row r="34" spans="1:60" ht="18.75" x14ac:dyDescent="0.3">
      <c r="A34" s="167" t="s">
        <v>449</v>
      </c>
      <c r="B34" s="173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57"/>
      <c r="BD34" s="57"/>
      <c r="BE34" s="57"/>
      <c r="BF34" s="57"/>
      <c r="BG34" s="57"/>
      <c r="BH34" s="57"/>
    </row>
    <row r="35" spans="1:60" ht="18.75" x14ac:dyDescent="0.3">
      <c r="A35" s="167" t="s">
        <v>450</v>
      </c>
      <c r="B35" s="173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57"/>
      <c r="BD35" s="57"/>
      <c r="BE35" s="57"/>
      <c r="BF35" s="57"/>
      <c r="BG35" s="57"/>
      <c r="BH35" s="57"/>
    </row>
    <row r="36" spans="1:60" ht="18.75" x14ac:dyDescent="0.3">
      <c r="A36" s="167" t="s">
        <v>451</v>
      </c>
      <c r="B36" s="173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57"/>
      <c r="BD36" s="57"/>
      <c r="BE36" s="57"/>
      <c r="BF36" s="57"/>
      <c r="BG36" s="57"/>
      <c r="BH36" s="57"/>
    </row>
    <row r="37" spans="1:60" ht="18.75" x14ac:dyDescent="0.3">
      <c r="A37" s="167" t="s">
        <v>452</v>
      </c>
      <c r="B37" s="173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57"/>
      <c r="BD37" s="57"/>
      <c r="BE37" s="57"/>
      <c r="BF37" s="57"/>
      <c r="BG37" s="57"/>
      <c r="BH37" s="57"/>
    </row>
    <row r="38" spans="1:60" ht="18.75" x14ac:dyDescent="0.3">
      <c r="A38" s="167" t="s">
        <v>453</v>
      </c>
      <c r="B38" s="173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57"/>
      <c r="BD38" s="57"/>
      <c r="BE38" s="57"/>
      <c r="BF38" s="57"/>
      <c r="BG38" s="57"/>
      <c r="BH38" s="57"/>
    </row>
    <row r="39" spans="1:60" ht="18.75" x14ac:dyDescent="0.3">
      <c r="A39" s="167" t="s">
        <v>454</v>
      </c>
      <c r="B39" s="173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57"/>
      <c r="BD39" s="57"/>
      <c r="BE39" s="57"/>
      <c r="BF39" s="57"/>
      <c r="BG39" s="57"/>
      <c r="BH39" s="57"/>
    </row>
    <row r="40" spans="1:60" ht="18.75" x14ac:dyDescent="0.3">
      <c r="A40" s="167" t="s">
        <v>455</v>
      </c>
      <c r="B40" s="173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57"/>
      <c r="BD40" s="57"/>
      <c r="BE40" s="57"/>
      <c r="BF40" s="57"/>
      <c r="BG40" s="57"/>
      <c r="BH40" s="57"/>
    </row>
    <row r="41" spans="1:60" ht="18.75" x14ac:dyDescent="0.3">
      <c r="A41" s="167" t="s">
        <v>456</v>
      </c>
      <c r="B41" s="173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57"/>
      <c r="BD41" s="57"/>
      <c r="BE41" s="57"/>
      <c r="BF41" s="57"/>
      <c r="BG41" s="57"/>
      <c r="BH41" s="57"/>
    </row>
    <row r="42" spans="1:60" ht="18.75" x14ac:dyDescent="0.3">
      <c r="A42" s="167" t="s">
        <v>457</v>
      </c>
      <c r="B42" s="173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57"/>
      <c r="BD42" s="57"/>
      <c r="BE42" s="57"/>
      <c r="BF42" s="57"/>
      <c r="BG42" s="57"/>
      <c r="BH42" s="57"/>
    </row>
    <row r="43" spans="1:60" ht="18.75" x14ac:dyDescent="0.3">
      <c r="A43" s="167" t="s">
        <v>458</v>
      </c>
      <c r="B43" s="173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57"/>
      <c r="BD43" s="57"/>
      <c r="BE43" s="57"/>
      <c r="BF43" s="57"/>
      <c r="BG43" s="57"/>
      <c r="BH43" s="57"/>
    </row>
    <row r="44" spans="1:60" ht="18.75" x14ac:dyDescent="0.3">
      <c r="A44" s="167" t="s">
        <v>459</v>
      </c>
      <c r="B44" s="173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57"/>
      <c r="BD44" s="57"/>
      <c r="BE44" s="57"/>
      <c r="BF44" s="57"/>
      <c r="BG44" s="57"/>
      <c r="BH44" s="57"/>
    </row>
    <row r="45" spans="1:60" ht="18.75" x14ac:dyDescent="0.3">
      <c r="A45" s="167" t="s">
        <v>460</v>
      </c>
      <c r="B45" s="173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57"/>
      <c r="BD45" s="57"/>
      <c r="BE45" s="57"/>
      <c r="BF45" s="57"/>
      <c r="BG45" s="57"/>
      <c r="BH45" s="57"/>
    </row>
    <row r="46" spans="1:60" ht="18.75" x14ac:dyDescent="0.3">
      <c r="A46" s="167" t="s">
        <v>461</v>
      </c>
      <c r="B46" s="173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57"/>
      <c r="BD46" s="57"/>
      <c r="BE46" s="57"/>
      <c r="BF46" s="57"/>
      <c r="BG46" s="57"/>
      <c r="BH46" s="57"/>
    </row>
    <row r="47" spans="1:60" ht="18.75" x14ac:dyDescent="0.3">
      <c r="A47" s="167" t="s">
        <v>462</v>
      </c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57"/>
      <c r="BD47" s="57"/>
      <c r="BE47" s="57"/>
      <c r="BF47" s="57"/>
      <c r="BG47" s="57"/>
      <c r="BH47" s="57"/>
    </row>
    <row r="48" spans="1:60" ht="18.75" x14ac:dyDescent="0.3">
      <c r="A48" s="167" t="s">
        <v>463</v>
      </c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57"/>
      <c r="BD48" s="57"/>
      <c r="BE48" s="57"/>
      <c r="BF48" s="57"/>
      <c r="BG48" s="57"/>
      <c r="BH48" s="57"/>
    </row>
    <row r="49" spans="1:60" ht="18.75" x14ac:dyDescent="0.3">
      <c r="A49" s="167" t="s">
        <v>464</v>
      </c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57"/>
      <c r="BD49" s="57"/>
      <c r="BE49" s="57"/>
      <c r="BF49" s="57"/>
      <c r="BG49" s="57"/>
      <c r="BH49" s="57"/>
    </row>
    <row r="50" spans="1:60" ht="18.75" x14ac:dyDescent="0.3">
      <c r="A50" s="167" t="s">
        <v>465</v>
      </c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57"/>
      <c r="BD50" s="57"/>
      <c r="BE50" s="57"/>
      <c r="BF50" s="57"/>
      <c r="BG50" s="57"/>
      <c r="BH50" s="57"/>
    </row>
    <row r="51" spans="1:60" ht="18.75" x14ac:dyDescent="0.3">
      <c r="A51" s="167" t="s">
        <v>466</v>
      </c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57"/>
      <c r="BD51" s="57"/>
      <c r="BE51" s="57"/>
      <c r="BF51" s="57"/>
      <c r="BG51" s="57"/>
      <c r="BH51" s="57"/>
    </row>
    <row r="52" spans="1:60" ht="18.75" x14ac:dyDescent="0.3">
      <c r="A52" s="96" t="s">
        <v>82</v>
      </c>
      <c r="B52" s="105">
        <f t="shared" ref="B52:AG52" si="4">B53</f>
        <v>0</v>
      </c>
      <c r="C52" s="105">
        <f t="shared" si="4"/>
        <v>0</v>
      </c>
      <c r="D52" s="105">
        <f t="shared" si="4"/>
        <v>0</v>
      </c>
      <c r="E52" s="105">
        <f t="shared" si="4"/>
        <v>0</v>
      </c>
      <c r="F52" s="105">
        <f t="shared" si="4"/>
        <v>0</v>
      </c>
      <c r="G52" s="105">
        <f t="shared" si="4"/>
        <v>0</v>
      </c>
      <c r="H52" s="105">
        <f t="shared" si="4"/>
        <v>0</v>
      </c>
      <c r="I52" s="105">
        <f t="shared" si="4"/>
        <v>0</v>
      </c>
      <c r="J52" s="105">
        <f t="shared" si="4"/>
        <v>0</v>
      </c>
      <c r="K52" s="105">
        <f t="shared" si="4"/>
        <v>0</v>
      </c>
      <c r="L52" s="105">
        <f t="shared" si="4"/>
        <v>0</v>
      </c>
      <c r="M52" s="105">
        <f t="shared" si="4"/>
        <v>0</v>
      </c>
      <c r="N52" s="105">
        <f t="shared" si="4"/>
        <v>0</v>
      </c>
      <c r="O52" s="105">
        <f t="shared" si="4"/>
        <v>0</v>
      </c>
      <c r="P52" s="105">
        <f t="shared" si="4"/>
        <v>0</v>
      </c>
      <c r="Q52" s="105">
        <f t="shared" si="4"/>
        <v>0</v>
      </c>
      <c r="R52" s="105">
        <f t="shared" si="4"/>
        <v>0</v>
      </c>
      <c r="S52" s="105">
        <f t="shared" si="4"/>
        <v>0</v>
      </c>
      <c r="T52" s="105">
        <f t="shared" si="4"/>
        <v>0</v>
      </c>
      <c r="U52" s="105">
        <f t="shared" si="4"/>
        <v>0</v>
      </c>
      <c r="V52" s="105">
        <f t="shared" si="4"/>
        <v>0</v>
      </c>
      <c r="W52" s="105">
        <f t="shared" si="4"/>
        <v>0</v>
      </c>
      <c r="X52" s="105">
        <f t="shared" si="4"/>
        <v>0</v>
      </c>
      <c r="Y52" s="105">
        <f t="shared" si="4"/>
        <v>0</v>
      </c>
      <c r="Z52" s="105">
        <f t="shared" si="4"/>
        <v>0</v>
      </c>
      <c r="AA52" s="105">
        <f t="shared" si="4"/>
        <v>0</v>
      </c>
      <c r="AB52" s="105">
        <f t="shared" si="4"/>
        <v>0</v>
      </c>
      <c r="AC52" s="105">
        <f t="shared" si="4"/>
        <v>0</v>
      </c>
      <c r="AD52" s="105">
        <f t="shared" si="4"/>
        <v>0</v>
      </c>
      <c r="AE52" s="105">
        <f t="shared" si="4"/>
        <v>0</v>
      </c>
      <c r="AF52" s="105">
        <f t="shared" si="4"/>
        <v>0</v>
      </c>
      <c r="AG52" s="105">
        <f t="shared" si="4"/>
        <v>0</v>
      </c>
      <c r="AH52" s="105">
        <f t="shared" ref="AH52:BB52" si="5">AH53</f>
        <v>0</v>
      </c>
      <c r="AI52" s="105">
        <f t="shared" si="5"/>
        <v>0</v>
      </c>
      <c r="AJ52" s="105">
        <f t="shared" si="5"/>
        <v>0</v>
      </c>
      <c r="AK52" s="105">
        <f t="shared" si="5"/>
        <v>0</v>
      </c>
      <c r="AL52" s="105">
        <f t="shared" si="5"/>
        <v>0</v>
      </c>
      <c r="AM52" s="105">
        <f t="shared" si="5"/>
        <v>0</v>
      </c>
      <c r="AN52" s="105">
        <f t="shared" si="5"/>
        <v>0</v>
      </c>
      <c r="AO52" s="105">
        <f t="shared" si="5"/>
        <v>0</v>
      </c>
      <c r="AP52" s="105">
        <f t="shared" si="5"/>
        <v>0</v>
      </c>
      <c r="AQ52" s="105">
        <f t="shared" si="5"/>
        <v>0</v>
      </c>
      <c r="AR52" s="105">
        <f t="shared" si="5"/>
        <v>0</v>
      </c>
      <c r="AS52" s="105">
        <f t="shared" si="5"/>
        <v>0</v>
      </c>
      <c r="AT52" s="105">
        <f t="shared" si="5"/>
        <v>0</v>
      </c>
      <c r="AU52" s="105">
        <f t="shared" si="5"/>
        <v>0</v>
      </c>
      <c r="AV52" s="105">
        <f t="shared" si="5"/>
        <v>0</v>
      </c>
      <c r="AW52" s="105">
        <f t="shared" si="5"/>
        <v>0</v>
      </c>
      <c r="AX52" s="105">
        <f t="shared" si="5"/>
        <v>0</v>
      </c>
      <c r="AY52" s="105">
        <f t="shared" si="5"/>
        <v>0</v>
      </c>
      <c r="AZ52" s="105">
        <f t="shared" si="5"/>
        <v>0</v>
      </c>
      <c r="BA52" s="105">
        <f t="shared" si="5"/>
        <v>0</v>
      </c>
      <c r="BB52" s="105">
        <f t="shared" si="5"/>
        <v>0</v>
      </c>
      <c r="BC52" s="57"/>
      <c r="BD52" s="57"/>
      <c r="BE52" s="57"/>
      <c r="BF52" s="57"/>
      <c r="BG52" s="57"/>
      <c r="BH52" s="57"/>
    </row>
    <row r="53" spans="1:60" ht="18.75" x14ac:dyDescent="0.3">
      <c r="A53" s="172" t="s">
        <v>467</v>
      </c>
      <c r="B53" s="173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57"/>
      <c r="BD53" s="57"/>
      <c r="BE53" s="57"/>
      <c r="BF53" s="57"/>
      <c r="BG53" s="57"/>
      <c r="BH53" s="57"/>
    </row>
    <row r="54" spans="1:60" ht="18.75" x14ac:dyDescent="0.3">
      <c r="A54" s="98" t="s">
        <v>85</v>
      </c>
      <c r="B54" s="105">
        <f t="shared" ref="B54:AG54" si="6">B52+B29+B10</f>
        <v>0</v>
      </c>
      <c r="C54" s="105">
        <f t="shared" si="6"/>
        <v>0</v>
      </c>
      <c r="D54" s="105">
        <f t="shared" si="6"/>
        <v>0</v>
      </c>
      <c r="E54" s="105">
        <f t="shared" si="6"/>
        <v>0</v>
      </c>
      <c r="F54" s="105">
        <f t="shared" si="6"/>
        <v>0</v>
      </c>
      <c r="G54" s="105">
        <f t="shared" si="6"/>
        <v>0</v>
      </c>
      <c r="H54" s="105">
        <f t="shared" si="6"/>
        <v>0</v>
      </c>
      <c r="I54" s="105">
        <f t="shared" si="6"/>
        <v>0</v>
      </c>
      <c r="J54" s="105">
        <f t="shared" si="6"/>
        <v>0</v>
      </c>
      <c r="K54" s="105">
        <f t="shared" si="6"/>
        <v>0</v>
      </c>
      <c r="L54" s="105">
        <f t="shared" si="6"/>
        <v>0</v>
      </c>
      <c r="M54" s="105">
        <f t="shared" si="6"/>
        <v>0</v>
      </c>
      <c r="N54" s="105">
        <f t="shared" si="6"/>
        <v>0</v>
      </c>
      <c r="O54" s="105">
        <f t="shared" si="6"/>
        <v>0</v>
      </c>
      <c r="P54" s="105">
        <f t="shared" si="6"/>
        <v>0</v>
      </c>
      <c r="Q54" s="105">
        <f t="shared" si="6"/>
        <v>0</v>
      </c>
      <c r="R54" s="105">
        <f t="shared" si="6"/>
        <v>0</v>
      </c>
      <c r="S54" s="105">
        <f t="shared" si="6"/>
        <v>0</v>
      </c>
      <c r="T54" s="105">
        <f t="shared" si="6"/>
        <v>0</v>
      </c>
      <c r="U54" s="105">
        <f t="shared" si="6"/>
        <v>0</v>
      </c>
      <c r="V54" s="105">
        <f t="shared" si="6"/>
        <v>0</v>
      </c>
      <c r="W54" s="105">
        <f t="shared" si="6"/>
        <v>0</v>
      </c>
      <c r="X54" s="105">
        <f t="shared" si="6"/>
        <v>0</v>
      </c>
      <c r="Y54" s="105">
        <f t="shared" si="6"/>
        <v>0</v>
      </c>
      <c r="Z54" s="105">
        <f t="shared" si="6"/>
        <v>0</v>
      </c>
      <c r="AA54" s="105">
        <f t="shared" si="6"/>
        <v>0</v>
      </c>
      <c r="AB54" s="105">
        <f t="shared" si="6"/>
        <v>0</v>
      </c>
      <c r="AC54" s="105">
        <f t="shared" si="6"/>
        <v>0</v>
      </c>
      <c r="AD54" s="105">
        <f t="shared" si="6"/>
        <v>0</v>
      </c>
      <c r="AE54" s="105">
        <f t="shared" si="6"/>
        <v>0</v>
      </c>
      <c r="AF54" s="105">
        <f t="shared" si="6"/>
        <v>0</v>
      </c>
      <c r="AG54" s="105">
        <f t="shared" si="6"/>
        <v>0</v>
      </c>
      <c r="AH54" s="105">
        <f t="shared" ref="AH54:BB54" si="7">AH52+AH29+AH10</f>
        <v>0</v>
      </c>
      <c r="AI54" s="105">
        <f t="shared" si="7"/>
        <v>0</v>
      </c>
      <c r="AJ54" s="105">
        <f t="shared" si="7"/>
        <v>0</v>
      </c>
      <c r="AK54" s="105">
        <f t="shared" si="7"/>
        <v>0</v>
      </c>
      <c r="AL54" s="105">
        <f t="shared" si="7"/>
        <v>0</v>
      </c>
      <c r="AM54" s="105">
        <f t="shared" si="7"/>
        <v>0</v>
      </c>
      <c r="AN54" s="105">
        <f t="shared" si="7"/>
        <v>0</v>
      </c>
      <c r="AO54" s="105">
        <f t="shared" si="7"/>
        <v>0</v>
      </c>
      <c r="AP54" s="105">
        <f t="shared" si="7"/>
        <v>0</v>
      </c>
      <c r="AQ54" s="105">
        <f t="shared" si="7"/>
        <v>0</v>
      </c>
      <c r="AR54" s="105">
        <f t="shared" si="7"/>
        <v>0</v>
      </c>
      <c r="AS54" s="105">
        <f t="shared" si="7"/>
        <v>0</v>
      </c>
      <c r="AT54" s="105">
        <f t="shared" si="7"/>
        <v>0</v>
      </c>
      <c r="AU54" s="105">
        <f t="shared" si="7"/>
        <v>0</v>
      </c>
      <c r="AV54" s="105">
        <f t="shared" si="7"/>
        <v>0</v>
      </c>
      <c r="AW54" s="105">
        <f t="shared" si="7"/>
        <v>0</v>
      </c>
      <c r="AX54" s="105">
        <f t="shared" si="7"/>
        <v>0</v>
      </c>
      <c r="AY54" s="105">
        <f t="shared" si="7"/>
        <v>0</v>
      </c>
      <c r="AZ54" s="105">
        <f t="shared" si="7"/>
        <v>0</v>
      </c>
      <c r="BA54" s="105">
        <f t="shared" si="7"/>
        <v>0</v>
      </c>
      <c r="BB54" s="105">
        <f t="shared" si="7"/>
        <v>0</v>
      </c>
      <c r="BC54" s="57"/>
      <c r="BD54" s="57"/>
      <c r="BE54" s="57"/>
      <c r="BF54" s="57"/>
      <c r="BG54" s="57"/>
      <c r="BH54" s="57"/>
    </row>
    <row r="55" spans="1:60" x14ac:dyDescent="0.25">
      <c r="A55" s="35"/>
      <c r="B55" s="35"/>
      <c r="C55" s="35"/>
      <c r="D55" s="35"/>
      <c r="E55" s="35"/>
      <c r="F55" s="35"/>
      <c r="G55" s="35"/>
      <c r="H55" s="35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</row>
    <row r="56" spans="1:60" x14ac:dyDescent="0.25">
      <c r="A56" s="99"/>
      <c r="B56" s="99"/>
      <c r="C56" s="99"/>
      <c r="D56" s="99"/>
      <c r="E56" s="99"/>
      <c r="F56" s="99"/>
      <c r="G56" s="99"/>
      <c r="H56" s="9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</row>
    <row r="57" spans="1:60" x14ac:dyDescent="0.25">
      <c r="A57" s="276" t="s">
        <v>86</v>
      </c>
      <c r="B57" s="276"/>
      <c r="C57" s="100"/>
      <c r="D57" s="100"/>
      <c r="E57" s="101" t="s">
        <v>87</v>
      </c>
      <c r="F57" s="101" t="s">
        <v>87</v>
      </c>
      <c r="G57" s="101" t="s">
        <v>87</v>
      </c>
      <c r="H57" s="101" t="s">
        <v>87</v>
      </c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</row>
    <row r="58" spans="1:60" x14ac:dyDescent="0.25">
      <c r="A58" s="100"/>
      <c r="B58" s="100"/>
      <c r="C58" s="100"/>
      <c r="D58" s="100"/>
      <c r="E58" s="278" t="s">
        <v>88</v>
      </c>
      <c r="F58" s="278"/>
      <c r="G58" s="278"/>
      <c r="H58" s="278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</row>
    <row r="59" spans="1:60" x14ac:dyDescent="0.25">
      <c r="A59" s="277" t="s">
        <v>87</v>
      </c>
      <c r="B59" s="277"/>
      <c r="C59" s="277"/>
      <c r="D59" s="277"/>
      <c r="E59" s="277"/>
      <c r="F59" s="277"/>
      <c r="G59" s="277"/>
      <c r="H59" s="277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</row>
    <row r="60" spans="1:60" x14ac:dyDescent="0.25">
      <c r="A60" s="278" t="s">
        <v>89</v>
      </c>
      <c r="B60" s="278"/>
      <c r="C60" s="278"/>
      <c r="D60" s="278"/>
      <c r="E60" s="278"/>
      <c r="F60" s="278"/>
      <c r="G60" s="109"/>
      <c r="H60" s="10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</row>
    <row r="61" spans="1:60" x14ac:dyDescent="0.25">
      <c r="A61" s="102"/>
      <c r="B61" s="102"/>
      <c r="C61" s="102"/>
      <c r="D61" s="102"/>
      <c r="E61" s="102"/>
      <c r="F61" s="102"/>
      <c r="G61" s="102"/>
      <c r="H61" s="102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</row>
    <row r="62" spans="1:60" x14ac:dyDescent="0.25">
      <c r="A62" s="102"/>
      <c r="B62" s="102"/>
      <c r="C62" s="102"/>
      <c r="D62" s="102"/>
      <c r="E62" s="102"/>
      <c r="F62" s="102"/>
      <c r="G62" s="102"/>
      <c r="H62" s="102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</row>
    <row r="63" spans="1:60" x14ac:dyDescent="0.25">
      <c r="A63" s="102"/>
      <c r="B63" s="102"/>
      <c r="C63" s="102"/>
      <c r="D63" s="102"/>
      <c r="E63" s="102"/>
      <c r="F63" s="102"/>
      <c r="G63" s="102"/>
      <c r="H63" s="102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</row>
    <row r="64" spans="1:60" x14ac:dyDescent="0.25">
      <c r="A64" s="1"/>
      <c r="B64" s="1"/>
      <c r="C64" s="1"/>
      <c r="D64" s="1"/>
      <c r="E64" s="1"/>
      <c r="F64" s="1"/>
      <c r="G64" s="1"/>
      <c r="H64" s="1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</row>
    <row r="65" spans="1:60" x14ac:dyDescent="0.25">
      <c r="A65" s="1"/>
      <c r="B65" s="1"/>
      <c r="C65" s="1"/>
      <c r="D65" s="1"/>
      <c r="E65" s="1"/>
      <c r="F65" s="1"/>
      <c r="G65" s="1"/>
      <c r="H65" s="1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</row>
  </sheetData>
  <mergeCells count="65">
    <mergeCell ref="A1:O1"/>
    <mergeCell ref="AX1:AX2"/>
    <mergeCell ref="AY1:AY2"/>
    <mergeCell ref="AZ1:AZ2"/>
    <mergeCell ref="A2:M2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BD3:BD8"/>
    <mergeCell ref="BE3:BE8"/>
    <mergeCell ref="BF3:BF8"/>
    <mergeCell ref="BG3:BG8"/>
    <mergeCell ref="BH3:BH8"/>
    <mergeCell ref="AC6:AC8"/>
    <mergeCell ref="AD6:AD8"/>
    <mergeCell ref="I6:I8"/>
    <mergeCell ref="J6:J8"/>
    <mergeCell ref="K6:K8"/>
    <mergeCell ref="L6:N6"/>
    <mergeCell ref="O6:Q6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57:B57"/>
    <mergeCell ref="E58:H58"/>
    <mergeCell ref="A59:H59"/>
    <mergeCell ref="A60:F60"/>
    <mergeCell ref="AX6:BA7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</mergeCells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6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43.7109375" customWidth="1"/>
    <col min="2" max="2" width="16.28515625" customWidth="1"/>
    <col min="3" max="18" width="12.5703125" bestFit="1"/>
    <col min="19" max="19" width="12.28515625" customWidth="1"/>
    <col min="20" max="53" width="12.5703125" bestFit="1"/>
    <col min="54" max="54" width="15.28515625" customWidth="1"/>
    <col min="55" max="55" width="17.5703125" customWidth="1"/>
    <col min="56" max="60" width="16.7109375" customWidth="1"/>
  </cols>
  <sheetData>
    <row r="1" spans="1:60" ht="30.6" customHeight="1" x14ac:dyDescent="0.25">
      <c r="A1" s="259" t="s">
        <v>468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261"/>
      <c r="AY1" s="261"/>
      <c r="AZ1" s="261"/>
      <c r="BA1" s="3"/>
      <c r="BB1" s="3"/>
      <c r="BC1" s="4"/>
      <c r="BD1" s="4"/>
      <c r="BE1" s="4"/>
      <c r="BF1" s="4"/>
      <c r="BG1" s="4"/>
      <c r="BH1" s="4"/>
    </row>
    <row r="2" spans="1:60" ht="24" customHeight="1" x14ac:dyDescent="0.25">
      <c r="A2" s="263" t="s">
        <v>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62"/>
      <c r="AY2" s="262"/>
      <c r="AZ2" s="262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237" t="s">
        <v>2</v>
      </c>
      <c r="B3" s="239" t="s">
        <v>3</v>
      </c>
      <c r="C3" s="241" t="s">
        <v>4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3"/>
      <c r="AB3" s="244" t="s">
        <v>5</v>
      </c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6"/>
      <c r="BB3" s="8"/>
      <c r="BC3" s="235" t="s">
        <v>6</v>
      </c>
      <c r="BD3" s="235" t="s">
        <v>7</v>
      </c>
      <c r="BE3" s="235" t="s">
        <v>8</v>
      </c>
      <c r="BF3" s="235" t="s">
        <v>9</v>
      </c>
      <c r="BG3" s="235" t="s">
        <v>10</v>
      </c>
      <c r="BH3" s="235" t="s">
        <v>11</v>
      </c>
    </row>
    <row r="4" spans="1:60" ht="15.75" x14ac:dyDescent="0.25">
      <c r="A4" s="238"/>
      <c r="B4" s="240"/>
      <c r="C4" s="247" t="s">
        <v>12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9"/>
      <c r="AB4" s="250" t="s">
        <v>13</v>
      </c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2"/>
      <c r="BB4" s="10"/>
      <c r="BC4" s="236"/>
      <c r="BD4" s="236"/>
      <c r="BE4" s="236"/>
      <c r="BF4" s="236"/>
      <c r="BG4" s="236"/>
      <c r="BH4" s="236"/>
    </row>
    <row r="5" spans="1:60" x14ac:dyDescent="0.25">
      <c r="A5" s="238"/>
      <c r="B5" s="240"/>
      <c r="C5" s="224" t="s">
        <v>14</v>
      </c>
      <c r="D5" s="11"/>
      <c r="E5" s="253" t="s">
        <v>15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5"/>
      <c r="AB5" s="221" t="s">
        <v>16</v>
      </c>
      <c r="AC5" s="256" t="s">
        <v>17</v>
      </c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8"/>
      <c r="BB5" s="13"/>
      <c r="BC5" s="236"/>
      <c r="BD5" s="236"/>
      <c r="BE5" s="236"/>
      <c r="BF5" s="236"/>
      <c r="BG5" s="236"/>
      <c r="BH5" s="236"/>
    </row>
    <row r="6" spans="1:60" ht="37.15" customHeight="1" x14ac:dyDescent="0.25">
      <c r="A6" s="238"/>
      <c r="B6" s="240"/>
      <c r="C6" s="233"/>
      <c r="D6" s="224" t="s">
        <v>18</v>
      </c>
      <c r="E6" s="224" t="s">
        <v>19</v>
      </c>
      <c r="F6" s="224" t="s">
        <v>20</v>
      </c>
      <c r="G6" s="224" t="s">
        <v>21</v>
      </c>
      <c r="H6" s="224" t="s">
        <v>22</v>
      </c>
      <c r="I6" s="224" t="s">
        <v>23</v>
      </c>
      <c r="J6" s="224" t="s">
        <v>24</v>
      </c>
      <c r="K6" s="224" t="s">
        <v>25</v>
      </c>
      <c r="L6" s="226" t="s">
        <v>26</v>
      </c>
      <c r="M6" s="234"/>
      <c r="N6" s="227"/>
      <c r="O6" s="226" t="s">
        <v>27</v>
      </c>
      <c r="P6" s="234"/>
      <c r="Q6" s="227"/>
      <c r="R6" s="224" t="s">
        <v>28</v>
      </c>
      <c r="S6" s="224" t="s">
        <v>29</v>
      </c>
      <c r="T6" s="226" t="s">
        <v>30</v>
      </c>
      <c r="U6" s="234"/>
      <c r="V6" s="234"/>
      <c r="W6" s="234"/>
      <c r="X6" s="234"/>
      <c r="Y6" s="234"/>
      <c r="Z6" s="234"/>
      <c r="AA6" s="227"/>
      <c r="AB6" s="219"/>
      <c r="AC6" s="221" t="s">
        <v>31</v>
      </c>
      <c r="AD6" s="221" t="s">
        <v>32</v>
      </c>
      <c r="AE6" s="221" t="s">
        <v>33</v>
      </c>
      <c r="AF6" s="221" t="s">
        <v>28</v>
      </c>
      <c r="AG6" s="221" t="s">
        <v>34</v>
      </c>
      <c r="AH6" s="228" t="s">
        <v>30</v>
      </c>
      <c r="AI6" s="230"/>
      <c r="AJ6" s="230"/>
      <c r="AK6" s="230"/>
      <c r="AL6" s="230"/>
      <c r="AM6" s="230"/>
      <c r="AN6" s="230"/>
      <c r="AO6" s="229"/>
      <c r="AP6" s="228" t="s">
        <v>35</v>
      </c>
      <c r="AQ6" s="230"/>
      <c r="AR6" s="230"/>
      <c r="AS6" s="230"/>
      <c r="AT6" s="230"/>
      <c r="AU6" s="230"/>
      <c r="AV6" s="230"/>
      <c r="AW6" s="229"/>
      <c r="AX6" s="216" t="s">
        <v>91</v>
      </c>
      <c r="AY6" s="217"/>
      <c r="AZ6" s="217"/>
      <c r="BA6" s="218"/>
      <c r="BB6" s="221" t="s">
        <v>37</v>
      </c>
      <c r="BC6" s="236"/>
      <c r="BD6" s="236"/>
      <c r="BE6" s="236"/>
      <c r="BF6" s="236"/>
      <c r="BG6" s="236"/>
      <c r="BH6" s="236"/>
    </row>
    <row r="7" spans="1:60" ht="43.9" customHeight="1" x14ac:dyDescent="0.25">
      <c r="A7" s="238"/>
      <c r="B7" s="240"/>
      <c r="C7" s="233"/>
      <c r="D7" s="233"/>
      <c r="E7" s="225"/>
      <c r="F7" s="225"/>
      <c r="G7" s="225"/>
      <c r="H7" s="225"/>
      <c r="I7" s="225"/>
      <c r="J7" s="225"/>
      <c r="K7" s="225"/>
      <c r="L7" s="224" t="s">
        <v>38</v>
      </c>
      <c r="M7" s="224" t="s">
        <v>39</v>
      </c>
      <c r="N7" s="224" t="s">
        <v>40</v>
      </c>
      <c r="O7" s="224" t="s">
        <v>41</v>
      </c>
      <c r="P7" s="224" t="s">
        <v>32</v>
      </c>
      <c r="Q7" s="224" t="s">
        <v>42</v>
      </c>
      <c r="R7" s="231"/>
      <c r="S7" s="233"/>
      <c r="T7" s="226" t="s">
        <v>43</v>
      </c>
      <c r="U7" s="227"/>
      <c r="V7" s="226" t="s">
        <v>44</v>
      </c>
      <c r="W7" s="227"/>
      <c r="X7" s="226" t="s">
        <v>45</v>
      </c>
      <c r="Y7" s="227"/>
      <c r="Z7" s="226" t="s">
        <v>46</v>
      </c>
      <c r="AA7" s="227"/>
      <c r="AB7" s="219"/>
      <c r="AC7" s="222"/>
      <c r="AD7" s="222"/>
      <c r="AE7" s="222"/>
      <c r="AF7" s="222"/>
      <c r="AG7" s="222"/>
      <c r="AH7" s="228" t="s">
        <v>43</v>
      </c>
      <c r="AI7" s="229"/>
      <c r="AJ7" s="228" t="s">
        <v>44</v>
      </c>
      <c r="AK7" s="229"/>
      <c r="AL7" s="228" t="s">
        <v>45</v>
      </c>
      <c r="AM7" s="229"/>
      <c r="AN7" s="228" t="s">
        <v>46</v>
      </c>
      <c r="AO7" s="229"/>
      <c r="AP7" s="228" t="s">
        <v>43</v>
      </c>
      <c r="AQ7" s="229"/>
      <c r="AR7" s="228" t="s">
        <v>44</v>
      </c>
      <c r="AS7" s="229"/>
      <c r="AT7" s="228" t="s">
        <v>45</v>
      </c>
      <c r="AU7" s="229"/>
      <c r="AV7" s="228" t="s">
        <v>46</v>
      </c>
      <c r="AW7" s="229"/>
      <c r="AX7" s="219"/>
      <c r="AY7" s="220"/>
      <c r="AZ7" s="220"/>
      <c r="BA7" s="220"/>
      <c r="BB7" s="222"/>
      <c r="BC7" s="236"/>
      <c r="BD7" s="236"/>
      <c r="BE7" s="236"/>
      <c r="BF7" s="236"/>
      <c r="BG7" s="236"/>
      <c r="BH7" s="236"/>
    </row>
    <row r="8" spans="1:60" ht="90.6" customHeight="1" x14ac:dyDescent="0.25">
      <c r="A8" s="238"/>
      <c r="B8" s="240"/>
      <c r="C8" s="233"/>
      <c r="D8" s="233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32"/>
      <c r="S8" s="233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219"/>
      <c r="AC8" s="223"/>
      <c r="AD8" s="223"/>
      <c r="AE8" s="223"/>
      <c r="AF8" s="223"/>
      <c r="AG8" s="223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223"/>
      <c r="BC8" s="236"/>
      <c r="BD8" s="236"/>
      <c r="BE8" s="236"/>
      <c r="BF8" s="236"/>
      <c r="BG8" s="236"/>
      <c r="BH8" s="236"/>
    </row>
    <row r="9" spans="1:60" x14ac:dyDescent="0.2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18.75" x14ac:dyDescent="0.3">
      <c r="A10" s="166" t="s">
        <v>69</v>
      </c>
      <c r="B10" s="61">
        <f t="shared" ref="B10:AG10" si="0">B11+B12+B13+B14+B15+B16+B17+B18+B19</f>
        <v>54</v>
      </c>
      <c r="C10" s="61">
        <f t="shared" si="0"/>
        <v>12</v>
      </c>
      <c r="D10" s="61">
        <f t="shared" si="0"/>
        <v>2</v>
      </c>
      <c r="E10" s="61">
        <f t="shared" si="0"/>
        <v>1</v>
      </c>
      <c r="F10" s="61">
        <f t="shared" si="0"/>
        <v>5</v>
      </c>
      <c r="G10" s="61">
        <f t="shared" si="0"/>
        <v>4</v>
      </c>
      <c r="H10" s="61">
        <f t="shared" si="0"/>
        <v>7</v>
      </c>
      <c r="I10" s="61">
        <f t="shared" si="0"/>
        <v>1</v>
      </c>
      <c r="J10" s="61">
        <f t="shared" si="0"/>
        <v>4</v>
      </c>
      <c r="K10" s="61">
        <f t="shared" si="0"/>
        <v>2</v>
      </c>
      <c r="L10" s="61">
        <f t="shared" si="0"/>
        <v>2</v>
      </c>
      <c r="M10" s="61">
        <f t="shared" si="0"/>
        <v>0</v>
      </c>
      <c r="N10" s="61">
        <f t="shared" si="0"/>
        <v>2</v>
      </c>
      <c r="O10" s="61">
        <f t="shared" si="0"/>
        <v>4</v>
      </c>
      <c r="P10" s="61">
        <f t="shared" si="0"/>
        <v>3</v>
      </c>
      <c r="Q10" s="61">
        <f t="shared" si="0"/>
        <v>0</v>
      </c>
      <c r="R10" s="61">
        <f t="shared" si="0"/>
        <v>0</v>
      </c>
      <c r="S10" s="61">
        <f t="shared" si="0"/>
        <v>0</v>
      </c>
      <c r="T10" s="61">
        <f t="shared" si="0"/>
        <v>4</v>
      </c>
      <c r="U10" s="61">
        <f t="shared" si="0"/>
        <v>4</v>
      </c>
      <c r="V10" s="61">
        <f t="shared" si="0"/>
        <v>6</v>
      </c>
      <c r="W10" s="61">
        <f t="shared" si="0"/>
        <v>8</v>
      </c>
      <c r="X10" s="61">
        <f t="shared" si="0"/>
        <v>2</v>
      </c>
      <c r="Y10" s="61">
        <f t="shared" si="0"/>
        <v>2</v>
      </c>
      <c r="Z10" s="61">
        <f t="shared" si="0"/>
        <v>1</v>
      </c>
      <c r="AA10" s="61">
        <f t="shared" si="0"/>
        <v>1</v>
      </c>
      <c r="AB10" s="61">
        <f t="shared" si="0"/>
        <v>6</v>
      </c>
      <c r="AC10" s="61">
        <f t="shared" si="0"/>
        <v>3</v>
      </c>
      <c r="AD10" s="61">
        <f t="shared" si="0"/>
        <v>3</v>
      </c>
      <c r="AE10" s="61">
        <f t="shared" si="0"/>
        <v>0</v>
      </c>
      <c r="AF10" s="61">
        <f t="shared" si="0"/>
        <v>1</v>
      </c>
      <c r="AG10" s="61">
        <f t="shared" si="0"/>
        <v>0</v>
      </c>
      <c r="AH10" s="61">
        <f t="shared" ref="AH10:BB10" si="1">AH11+AH12+AH13+AH14+AH15+AH16+AH17+AH18+AH19</f>
        <v>3</v>
      </c>
      <c r="AI10" s="61">
        <f t="shared" si="1"/>
        <v>3</v>
      </c>
      <c r="AJ10" s="61">
        <f t="shared" si="1"/>
        <v>3</v>
      </c>
      <c r="AK10" s="61">
        <f t="shared" si="1"/>
        <v>4</v>
      </c>
      <c r="AL10" s="61">
        <f t="shared" si="1"/>
        <v>1</v>
      </c>
      <c r="AM10" s="61">
        <f t="shared" si="1"/>
        <v>3</v>
      </c>
      <c r="AN10" s="61">
        <f t="shared" si="1"/>
        <v>2</v>
      </c>
      <c r="AO10" s="61">
        <f t="shared" si="1"/>
        <v>2</v>
      </c>
      <c r="AP10" s="61">
        <f t="shared" si="1"/>
        <v>6</v>
      </c>
      <c r="AQ10" s="61">
        <f t="shared" si="1"/>
        <v>6</v>
      </c>
      <c r="AR10" s="61">
        <f t="shared" si="1"/>
        <v>1</v>
      </c>
      <c r="AS10" s="61">
        <f t="shared" si="1"/>
        <v>1</v>
      </c>
      <c r="AT10" s="61">
        <f t="shared" si="1"/>
        <v>1</v>
      </c>
      <c r="AU10" s="61">
        <f t="shared" si="1"/>
        <v>1</v>
      </c>
      <c r="AV10" s="61">
        <f t="shared" si="1"/>
        <v>0</v>
      </c>
      <c r="AW10" s="61">
        <f t="shared" si="1"/>
        <v>0</v>
      </c>
      <c r="AX10" s="61">
        <f t="shared" si="1"/>
        <v>2</v>
      </c>
      <c r="AY10" s="61">
        <f t="shared" si="1"/>
        <v>0</v>
      </c>
      <c r="AZ10" s="61">
        <f t="shared" si="1"/>
        <v>0</v>
      </c>
      <c r="BA10" s="61">
        <f t="shared" si="1"/>
        <v>0</v>
      </c>
      <c r="BB10" s="61">
        <f t="shared" si="1"/>
        <v>0</v>
      </c>
      <c r="BC10" s="49"/>
      <c r="BD10" s="49"/>
      <c r="BE10" s="49"/>
      <c r="BF10" s="49"/>
      <c r="BG10" s="49"/>
      <c r="BH10" s="49"/>
    </row>
    <row r="11" spans="1:60" ht="18.75" x14ac:dyDescent="0.3">
      <c r="A11" s="167" t="s">
        <v>469</v>
      </c>
      <c r="B11" s="168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49"/>
      <c r="BD11" s="49"/>
      <c r="BE11" s="49"/>
      <c r="BF11" s="49"/>
      <c r="BG11" s="49"/>
      <c r="BH11" s="49"/>
    </row>
    <row r="12" spans="1:60" ht="18.75" x14ac:dyDescent="0.3">
      <c r="A12" s="167" t="s">
        <v>470</v>
      </c>
      <c r="B12" s="168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49"/>
      <c r="BD12" s="49"/>
      <c r="BE12" s="49"/>
      <c r="BF12" s="49"/>
      <c r="BG12" s="49"/>
      <c r="BH12" s="49"/>
    </row>
    <row r="13" spans="1:60" ht="18.75" x14ac:dyDescent="0.3">
      <c r="A13" s="167" t="s">
        <v>471</v>
      </c>
      <c r="B13" s="168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49"/>
      <c r="BD13" s="49"/>
      <c r="BE13" s="49"/>
      <c r="BF13" s="49"/>
      <c r="BG13" s="49"/>
      <c r="BH13" s="49"/>
    </row>
    <row r="14" spans="1:60" ht="18.75" x14ac:dyDescent="0.3">
      <c r="A14" s="167" t="s">
        <v>472</v>
      </c>
      <c r="B14" s="168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49"/>
      <c r="BD14" s="49"/>
      <c r="BE14" s="49"/>
      <c r="BF14" s="49"/>
      <c r="BG14" s="49"/>
      <c r="BH14" s="49"/>
    </row>
    <row r="15" spans="1:60" ht="18.75" x14ac:dyDescent="0.3">
      <c r="A15" s="167" t="s">
        <v>473</v>
      </c>
      <c r="B15" s="168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49"/>
      <c r="BD15" s="49"/>
      <c r="BE15" s="49"/>
      <c r="BF15" s="49"/>
      <c r="BG15" s="49"/>
      <c r="BH15" s="49"/>
    </row>
    <row r="16" spans="1:60" ht="18.75" x14ac:dyDescent="0.3">
      <c r="A16" s="167" t="s">
        <v>474</v>
      </c>
      <c r="B16" s="168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49"/>
      <c r="BD16" s="49"/>
      <c r="BE16" s="49"/>
      <c r="BF16" s="49"/>
      <c r="BG16" s="49"/>
      <c r="BH16" s="49"/>
    </row>
    <row r="17" spans="1:60" ht="98.25" customHeight="1" x14ac:dyDescent="0.3">
      <c r="A17" s="167" t="s">
        <v>475</v>
      </c>
      <c r="B17" s="168">
        <v>17</v>
      </c>
      <c r="C17" s="169">
        <v>4</v>
      </c>
      <c r="D17" s="169">
        <v>0</v>
      </c>
      <c r="E17" s="169">
        <v>0</v>
      </c>
      <c r="F17" s="169">
        <v>2</v>
      </c>
      <c r="G17" s="169">
        <v>2</v>
      </c>
      <c r="H17" s="169">
        <v>3</v>
      </c>
      <c r="I17" s="169">
        <v>1</v>
      </c>
      <c r="J17" s="169">
        <v>0</v>
      </c>
      <c r="K17" s="169">
        <v>1</v>
      </c>
      <c r="L17" s="169">
        <v>0</v>
      </c>
      <c r="M17" s="169">
        <v>0</v>
      </c>
      <c r="N17" s="169">
        <v>1</v>
      </c>
      <c r="O17" s="169">
        <v>1</v>
      </c>
      <c r="P17" s="169">
        <v>2</v>
      </c>
      <c r="Q17" s="169">
        <v>0</v>
      </c>
      <c r="R17" s="169">
        <v>0</v>
      </c>
      <c r="S17" s="169">
        <v>0</v>
      </c>
      <c r="T17" s="169">
        <v>1</v>
      </c>
      <c r="U17" s="169">
        <v>1</v>
      </c>
      <c r="V17" s="169">
        <v>2</v>
      </c>
      <c r="W17" s="169">
        <v>2</v>
      </c>
      <c r="X17" s="169">
        <v>1</v>
      </c>
      <c r="Y17" s="169">
        <v>1</v>
      </c>
      <c r="Z17" s="169">
        <v>0</v>
      </c>
      <c r="AA17" s="169">
        <v>0</v>
      </c>
      <c r="AB17" s="170">
        <v>2</v>
      </c>
      <c r="AC17" s="170">
        <v>1</v>
      </c>
      <c r="AD17" s="170">
        <v>1</v>
      </c>
      <c r="AE17" s="170">
        <v>0</v>
      </c>
      <c r="AF17" s="170">
        <v>0</v>
      </c>
      <c r="AG17" s="170">
        <v>0</v>
      </c>
      <c r="AH17" s="170">
        <v>1</v>
      </c>
      <c r="AI17" s="170">
        <v>1</v>
      </c>
      <c r="AJ17" s="170">
        <v>0</v>
      </c>
      <c r="AK17" s="170">
        <v>0</v>
      </c>
      <c r="AL17" s="170">
        <v>0</v>
      </c>
      <c r="AM17" s="170">
        <v>0</v>
      </c>
      <c r="AN17" s="170">
        <v>1</v>
      </c>
      <c r="AO17" s="170">
        <v>1</v>
      </c>
      <c r="AP17" s="170">
        <v>2</v>
      </c>
      <c r="AQ17" s="170">
        <v>2</v>
      </c>
      <c r="AR17" s="170">
        <v>0</v>
      </c>
      <c r="AS17" s="170">
        <v>0</v>
      </c>
      <c r="AT17" s="170">
        <v>0</v>
      </c>
      <c r="AU17" s="170">
        <v>0</v>
      </c>
      <c r="AV17" s="170">
        <v>0</v>
      </c>
      <c r="AW17" s="170">
        <v>0</v>
      </c>
      <c r="AX17" s="170">
        <v>0</v>
      </c>
      <c r="AY17" s="170">
        <v>0</v>
      </c>
      <c r="AZ17" s="170">
        <v>0</v>
      </c>
      <c r="BA17" s="170">
        <v>0</v>
      </c>
      <c r="BB17" s="170">
        <v>0</v>
      </c>
      <c r="BC17" s="178" t="s">
        <v>476</v>
      </c>
      <c r="BD17" s="178" t="s">
        <v>476</v>
      </c>
      <c r="BE17" s="178" t="s">
        <v>476</v>
      </c>
      <c r="BF17" s="49"/>
      <c r="BG17" s="49"/>
      <c r="BH17" s="49"/>
    </row>
    <row r="18" spans="1:60" ht="18.75" x14ac:dyDescent="0.3">
      <c r="A18" s="167" t="s">
        <v>477</v>
      </c>
      <c r="B18" s="168">
        <v>28</v>
      </c>
      <c r="C18" s="169">
        <v>5</v>
      </c>
      <c r="D18" s="169">
        <v>1</v>
      </c>
      <c r="E18" s="169">
        <v>1</v>
      </c>
      <c r="F18" s="169">
        <v>2</v>
      </c>
      <c r="G18" s="169">
        <v>2</v>
      </c>
      <c r="H18" s="169">
        <v>1</v>
      </c>
      <c r="I18" s="169">
        <v>0</v>
      </c>
      <c r="J18" s="169">
        <v>4</v>
      </c>
      <c r="K18" s="169">
        <v>0</v>
      </c>
      <c r="L18" s="169">
        <v>1</v>
      </c>
      <c r="M18" s="169">
        <v>0</v>
      </c>
      <c r="N18" s="169">
        <v>1</v>
      </c>
      <c r="O18" s="169">
        <v>2</v>
      </c>
      <c r="P18" s="169">
        <v>0</v>
      </c>
      <c r="Q18" s="169">
        <v>0</v>
      </c>
      <c r="R18" s="169">
        <v>0</v>
      </c>
      <c r="S18" s="169">
        <v>0</v>
      </c>
      <c r="T18" s="169">
        <v>0</v>
      </c>
      <c r="U18" s="169">
        <v>0</v>
      </c>
      <c r="V18" s="169">
        <v>1</v>
      </c>
      <c r="W18" s="169">
        <v>1</v>
      </c>
      <c r="X18" s="169">
        <v>0</v>
      </c>
      <c r="Y18" s="169">
        <v>0</v>
      </c>
      <c r="Z18" s="169">
        <v>1</v>
      </c>
      <c r="AA18" s="169">
        <v>1</v>
      </c>
      <c r="AB18" s="170">
        <v>2</v>
      </c>
      <c r="AC18" s="170">
        <v>2</v>
      </c>
      <c r="AD18" s="170">
        <v>0</v>
      </c>
      <c r="AE18" s="170">
        <v>0</v>
      </c>
      <c r="AF18" s="170">
        <v>0</v>
      </c>
      <c r="AG18" s="170">
        <v>0</v>
      </c>
      <c r="AH18" s="170">
        <v>0</v>
      </c>
      <c r="AI18" s="170">
        <v>0</v>
      </c>
      <c r="AJ18" s="170">
        <v>1</v>
      </c>
      <c r="AK18" s="170">
        <v>1</v>
      </c>
      <c r="AL18" s="170">
        <v>0</v>
      </c>
      <c r="AM18" s="170">
        <v>0</v>
      </c>
      <c r="AN18" s="170">
        <v>1</v>
      </c>
      <c r="AO18" s="170">
        <v>1</v>
      </c>
      <c r="AP18" s="170">
        <v>2</v>
      </c>
      <c r="AQ18" s="170">
        <v>2</v>
      </c>
      <c r="AR18" s="170">
        <v>0</v>
      </c>
      <c r="AS18" s="170">
        <v>0</v>
      </c>
      <c r="AT18" s="170">
        <v>0</v>
      </c>
      <c r="AU18" s="170">
        <v>0</v>
      </c>
      <c r="AV18" s="170">
        <v>0</v>
      </c>
      <c r="AW18" s="170">
        <v>0</v>
      </c>
      <c r="AX18" s="170">
        <v>2</v>
      </c>
      <c r="AY18" s="170">
        <v>0</v>
      </c>
      <c r="AZ18" s="170">
        <v>0</v>
      </c>
      <c r="BA18" s="170">
        <v>0</v>
      </c>
      <c r="BB18" s="170">
        <v>0</v>
      </c>
      <c r="BC18" s="179" t="s">
        <v>478</v>
      </c>
      <c r="BD18" s="171" t="s">
        <v>479</v>
      </c>
      <c r="BE18" s="49"/>
      <c r="BF18" s="49" t="s">
        <v>60</v>
      </c>
      <c r="BG18" s="49" t="s">
        <v>480</v>
      </c>
      <c r="BH18" s="49"/>
    </row>
    <row r="19" spans="1:60" ht="45.75" x14ac:dyDescent="0.3">
      <c r="A19" s="167" t="s">
        <v>481</v>
      </c>
      <c r="B19" s="168">
        <v>9</v>
      </c>
      <c r="C19" s="169">
        <v>3</v>
      </c>
      <c r="D19" s="169">
        <v>1</v>
      </c>
      <c r="E19" s="169">
        <v>0</v>
      </c>
      <c r="F19" s="169">
        <v>1</v>
      </c>
      <c r="G19" s="169">
        <v>0</v>
      </c>
      <c r="H19" s="169">
        <v>3</v>
      </c>
      <c r="I19" s="169">
        <v>0</v>
      </c>
      <c r="J19" s="169">
        <v>0</v>
      </c>
      <c r="K19" s="169">
        <v>1</v>
      </c>
      <c r="L19" s="169">
        <v>1</v>
      </c>
      <c r="M19" s="169">
        <v>0</v>
      </c>
      <c r="N19" s="169">
        <v>0</v>
      </c>
      <c r="O19" s="169">
        <v>1</v>
      </c>
      <c r="P19" s="169">
        <v>1</v>
      </c>
      <c r="Q19" s="169">
        <v>0</v>
      </c>
      <c r="R19" s="169">
        <v>0</v>
      </c>
      <c r="S19" s="169">
        <v>0</v>
      </c>
      <c r="T19" s="169">
        <v>3</v>
      </c>
      <c r="U19" s="169">
        <v>3</v>
      </c>
      <c r="V19" s="169">
        <v>3</v>
      </c>
      <c r="W19" s="169">
        <v>5</v>
      </c>
      <c r="X19" s="169">
        <v>1</v>
      </c>
      <c r="Y19" s="169">
        <v>1</v>
      </c>
      <c r="Z19" s="169">
        <v>0</v>
      </c>
      <c r="AA19" s="169">
        <v>0</v>
      </c>
      <c r="AB19" s="170">
        <v>2</v>
      </c>
      <c r="AC19" s="170">
        <v>0</v>
      </c>
      <c r="AD19" s="170">
        <v>2</v>
      </c>
      <c r="AE19" s="170">
        <v>0</v>
      </c>
      <c r="AF19" s="170">
        <v>1</v>
      </c>
      <c r="AG19" s="170">
        <v>0</v>
      </c>
      <c r="AH19" s="170">
        <v>2</v>
      </c>
      <c r="AI19" s="170">
        <v>2</v>
      </c>
      <c r="AJ19" s="170">
        <v>2</v>
      </c>
      <c r="AK19" s="170">
        <v>3</v>
      </c>
      <c r="AL19" s="170">
        <v>1</v>
      </c>
      <c r="AM19" s="170">
        <v>3</v>
      </c>
      <c r="AN19" s="170">
        <v>0</v>
      </c>
      <c r="AO19" s="170">
        <v>0</v>
      </c>
      <c r="AP19" s="170">
        <v>2</v>
      </c>
      <c r="AQ19" s="170">
        <v>2</v>
      </c>
      <c r="AR19" s="170">
        <v>1</v>
      </c>
      <c r="AS19" s="170">
        <v>1</v>
      </c>
      <c r="AT19" s="170">
        <v>1</v>
      </c>
      <c r="AU19" s="170">
        <v>1</v>
      </c>
      <c r="AV19" s="170">
        <v>0</v>
      </c>
      <c r="AW19" s="170">
        <v>0</v>
      </c>
      <c r="AX19" s="170">
        <v>0</v>
      </c>
      <c r="AY19" s="170">
        <v>0</v>
      </c>
      <c r="AZ19" s="170">
        <v>0</v>
      </c>
      <c r="BA19" s="170">
        <v>0</v>
      </c>
      <c r="BB19" s="170">
        <v>0</v>
      </c>
      <c r="BC19" s="180" t="s">
        <v>482</v>
      </c>
      <c r="BD19" s="180" t="s">
        <v>482</v>
      </c>
      <c r="BE19" s="180" t="s">
        <v>482</v>
      </c>
      <c r="BF19" s="49" t="s">
        <v>60</v>
      </c>
      <c r="BG19" s="49"/>
      <c r="BH19" s="49"/>
    </row>
    <row r="20" spans="1:60" ht="18.75" x14ac:dyDescent="0.3">
      <c r="A20" s="96" t="s">
        <v>77</v>
      </c>
      <c r="B20" s="105">
        <f t="shared" ref="B20:AG20" si="2">B21+B22+B23+B24+B25+B26+B27+B28+B29+B30</f>
        <v>0</v>
      </c>
      <c r="C20" s="105">
        <f t="shared" si="2"/>
        <v>0</v>
      </c>
      <c r="D20" s="105">
        <f t="shared" si="2"/>
        <v>0</v>
      </c>
      <c r="E20" s="105">
        <f t="shared" si="2"/>
        <v>0</v>
      </c>
      <c r="F20" s="105">
        <f t="shared" si="2"/>
        <v>0</v>
      </c>
      <c r="G20" s="105">
        <f t="shared" si="2"/>
        <v>0</v>
      </c>
      <c r="H20" s="105">
        <f t="shared" si="2"/>
        <v>0</v>
      </c>
      <c r="I20" s="105">
        <f t="shared" si="2"/>
        <v>0</v>
      </c>
      <c r="J20" s="105">
        <f t="shared" si="2"/>
        <v>0</v>
      </c>
      <c r="K20" s="105">
        <f t="shared" si="2"/>
        <v>0</v>
      </c>
      <c r="L20" s="105">
        <f t="shared" si="2"/>
        <v>0</v>
      </c>
      <c r="M20" s="105">
        <f t="shared" si="2"/>
        <v>0</v>
      </c>
      <c r="N20" s="105">
        <f t="shared" si="2"/>
        <v>0</v>
      </c>
      <c r="O20" s="105">
        <f t="shared" si="2"/>
        <v>0</v>
      </c>
      <c r="P20" s="105">
        <f t="shared" si="2"/>
        <v>0</v>
      </c>
      <c r="Q20" s="105">
        <f t="shared" si="2"/>
        <v>0</v>
      </c>
      <c r="R20" s="105">
        <f t="shared" si="2"/>
        <v>0</v>
      </c>
      <c r="S20" s="105">
        <f t="shared" si="2"/>
        <v>0</v>
      </c>
      <c r="T20" s="105">
        <f t="shared" si="2"/>
        <v>0</v>
      </c>
      <c r="U20" s="105">
        <f t="shared" si="2"/>
        <v>0</v>
      </c>
      <c r="V20" s="105">
        <f t="shared" si="2"/>
        <v>0</v>
      </c>
      <c r="W20" s="105">
        <f t="shared" si="2"/>
        <v>0</v>
      </c>
      <c r="X20" s="105">
        <f t="shared" si="2"/>
        <v>0</v>
      </c>
      <c r="Y20" s="105">
        <f t="shared" si="2"/>
        <v>0</v>
      </c>
      <c r="Z20" s="105">
        <f t="shared" si="2"/>
        <v>0</v>
      </c>
      <c r="AA20" s="105">
        <f t="shared" si="2"/>
        <v>0</v>
      </c>
      <c r="AB20" s="105">
        <f t="shared" si="2"/>
        <v>0</v>
      </c>
      <c r="AC20" s="105">
        <f t="shared" si="2"/>
        <v>0</v>
      </c>
      <c r="AD20" s="105">
        <f t="shared" si="2"/>
        <v>0</v>
      </c>
      <c r="AE20" s="105">
        <f t="shared" si="2"/>
        <v>0</v>
      </c>
      <c r="AF20" s="105">
        <f t="shared" si="2"/>
        <v>0</v>
      </c>
      <c r="AG20" s="105">
        <f t="shared" si="2"/>
        <v>0</v>
      </c>
      <c r="AH20" s="105">
        <f t="shared" ref="AH20:BB20" si="3">AH21+AH22+AH23+AH24+AH25+AH26+AH27+AH28+AH29+AH30</f>
        <v>0</v>
      </c>
      <c r="AI20" s="105">
        <f t="shared" si="3"/>
        <v>0</v>
      </c>
      <c r="AJ20" s="105">
        <f t="shared" si="3"/>
        <v>0</v>
      </c>
      <c r="AK20" s="105">
        <f t="shared" si="3"/>
        <v>0</v>
      </c>
      <c r="AL20" s="105">
        <f t="shared" si="3"/>
        <v>0</v>
      </c>
      <c r="AM20" s="105">
        <f t="shared" si="3"/>
        <v>0</v>
      </c>
      <c r="AN20" s="105">
        <f t="shared" si="3"/>
        <v>0</v>
      </c>
      <c r="AO20" s="105">
        <f t="shared" si="3"/>
        <v>0</v>
      </c>
      <c r="AP20" s="105">
        <f t="shared" si="3"/>
        <v>0</v>
      </c>
      <c r="AQ20" s="105">
        <f t="shared" si="3"/>
        <v>0</v>
      </c>
      <c r="AR20" s="105">
        <f t="shared" si="3"/>
        <v>0</v>
      </c>
      <c r="AS20" s="105">
        <f t="shared" si="3"/>
        <v>0</v>
      </c>
      <c r="AT20" s="105">
        <f t="shared" si="3"/>
        <v>0</v>
      </c>
      <c r="AU20" s="105">
        <f t="shared" si="3"/>
        <v>0</v>
      </c>
      <c r="AV20" s="105">
        <f t="shared" si="3"/>
        <v>0</v>
      </c>
      <c r="AW20" s="105">
        <f t="shared" si="3"/>
        <v>0</v>
      </c>
      <c r="AX20" s="105">
        <f t="shared" si="3"/>
        <v>0</v>
      </c>
      <c r="AY20" s="105">
        <f t="shared" si="3"/>
        <v>0</v>
      </c>
      <c r="AZ20" s="105">
        <f t="shared" si="3"/>
        <v>0</v>
      </c>
      <c r="BA20" s="105">
        <f t="shared" si="3"/>
        <v>0</v>
      </c>
      <c r="BB20" s="105">
        <f t="shared" si="3"/>
        <v>0</v>
      </c>
      <c r="BC20" s="57"/>
      <c r="BD20" s="57"/>
      <c r="BE20" s="57"/>
      <c r="BF20" s="57"/>
      <c r="BG20" s="57"/>
      <c r="BH20" s="57"/>
    </row>
    <row r="21" spans="1:60" ht="18.75" x14ac:dyDescent="0.3">
      <c r="A21" s="167" t="s">
        <v>483</v>
      </c>
      <c r="B21" s="173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57"/>
      <c r="BD21" s="57"/>
      <c r="BE21" s="57"/>
      <c r="BF21" s="57"/>
      <c r="BG21" s="57"/>
      <c r="BH21" s="57"/>
    </row>
    <row r="22" spans="1:60" ht="18.75" x14ac:dyDescent="0.3">
      <c r="A22" s="167" t="s">
        <v>484</v>
      </c>
      <c r="B22" s="173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57"/>
      <c r="BD22" s="57"/>
      <c r="BE22" s="57"/>
      <c r="BF22" s="57"/>
      <c r="BG22" s="57"/>
      <c r="BH22" s="57"/>
    </row>
    <row r="23" spans="1:60" ht="18.75" x14ac:dyDescent="0.3">
      <c r="A23" s="167" t="s">
        <v>485</v>
      </c>
      <c r="B23" s="173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57"/>
      <c r="BD23" s="57"/>
      <c r="BE23" s="57"/>
      <c r="BF23" s="57"/>
      <c r="BG23" s="57"/>
      <c r="BH23" s="57"/>
    </row>
    <row r="24" spans="1:60" ht="18.75" x14ac:dyDescent="0.3">
      <c r="A24" s="167" t="s">
        <v>486</v>
      </c>
      <c r="B24" s="173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57"/>
      <c r="BD24" s="57"/>
      <c r="BE24" s="57"/>
      <c r="BF24" s="57"/>
      <c r="BG24" s="57"/>
      <c r="BH24" s="57"/>
    </row>
    <row r="25" spans="1:60" ht="18.75" x14ac:dyDescent="0.3">
      <c r="A25" s="167" t="s">
        <v>487</v>
      </c>
      <c r="B25" s="173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57"/>
      <c r="BD25" s="57"/>
      <c r="BE25" s="57"/>
      <c r="BF25" s="57"/>
      <c r="BG25" s="57"/>
      <c r="BH25" s="57"/>
    </row>
    <row r="26" spans="1:60" ht="18.75" x14ac:dyDescent="0.3">
      <c r="A26" s="167" t="s">
        <v>488</v>
      </c>
      <c r="B26" s="173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57"/>
      <c r="BD26" s="57"/>
      <c r="BE26" s="57"/>
      <c r="BF26" s="57"/>
      <c r="BG26" s="57"/>
      <c r="BH26" s="57"/>
    </row>
    <row r="27" spans="1:60" ht="18.75" x14ac:dyDescent="0.3">
      <c r="A27" s="167" t="s">
        <v>489</v>
      </c>
      <c r="B27" s="173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57"/>
      <c r="BD27" s="57"/>
      <c r="BE27" s="57"/>
      <c r="BF27" s="57"/>
      <c r="BG27" s="57"/>
      <c r="BH27" s="57"/>
    </row>
    <row r="28" spans="1:60" ht="18.75" x14ac:dyDescent="0.3">
      <c r="A28" s="167" t="s">
        <v>490</v>
      </c>
      <c r="B28" s="173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57"/>
      <c r="BD28" s="57"/>
      <c r="BE28" s="57"/>
      <c r="BF28" s="57"/>
      <c r="BG28" s="57"/>
      <c r="BH28" s="57"/>
    </row>
    <row r="29" spans="1:60" ht="18.75" x14ac:dyDescent="0.3">
      <c r="A29" s="167" t="s">
        <v>491</v>
      </c>
      <c r="B29" s="173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57"/>
      <c r="BD29" s="57"/>
      <c r="BE29" s="57"/>
      <c r="BF29" s="57"/>
      <c r="BG29" s="57"/>
      <c r="BH29" s="57"/>
    </row>
    <row r="30" spans="1:60" ht="18.75" x14ac:dyDescent="0.3">
      <c r="A30" s="167" t="s">
        <v>492</v>
      </c>
      <c r="B30" s="173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57"/>
      <c r="BD30" s="57"/>
      <c r="BE30" s="57"/>
      <c r="BF30" s="57"/>
      <c r="BG30" s="57"/>
      <c r="BH30" s="57"/>
    </row>
    <row r="31" spans="1:60" ht="18.75" x14ac:dyDescent="0.3">
      <c r="A31" s="96" t="s">
        <v>82</v>
      </c>
      <c r="B31" s="105">
        <f t="shared" ref="B31:AG31" si="4">B32+B33+B34</f>
        <v>0</v>
      </c>
      <c r="C31" s="105">
        <f t="shared" si="4"/>
        <v>0</v>
      </c>
      <c r="D31" s="105">
        <f t="shared" si="4"/>
        <v>0</v>
      </c>
      <c r="E31" s="105">
        <f t="shared" si="4"/>
        <v>0</v>
      </c>
      <c r="F31" s="105">
        <f t="shared" si="4"/>
        <v>0</v>
      </c>
      <c r="G31" s="105">
        <f t="shared" si="4"/>
        <v>0</v>
      </c>
      <c r="H31" s="105">
        <f t="shared" si="4"/>
        <v>0</v>
      </c>
      <c r="I31" s="105">
        <f t="shared" si="4"/>
        <v>0</v>
      </c>
      <c r="J31" s="105">
        <f t="shared" si="4"/>
        <v>0</v>
      </c>
      <c r="K31" s="105">
        <f t="shared" si="4"/>
        <v>0</v>
      </c>
      <c r="L31" s="105">
        <f t="shared" si="4"/>
        <v>0</v>
      </c>
      <c r="M31" s="105">
        <f t="shared" si="4"/>
        <v>0</v>
      </c>
      <c r="N31" s="105">
        <f t="shared" si="4"/>
        <v>0</v>
      </c>
      <c r="O31" s="105">
        <f t="shared" si="4"/>
        <v>0</v>
      </c>
      <c r="P31" s="105">
        <f t="shared" si="4"/>
        <v>0</v>
      </c>
      <c r="Q31" s="105">
        <f t="shared" si="4"/>
        <v>0</v>
      </c>
      <c r="R31" s="105">
        <f t="shared" si="4"/>
        <v>0</v>
      </c>
      <c r="S31" s="105">
        <f t="shared" si="4"/>
        <v>0</v>
      </c>
      <c r="T31" s="105">
        <f t="shared" si="4"/>
        <v>0</v>
      </c>
      <c r="U31" s="105">
        <f t="shared" si="4"/>
        <v>0</v>
      </c>
      <c r="V31" s="105">
        <f t="shared" si="4"/>
        <v>0</v>
      </c>
      <c r="W31" s="105">
        <f t="shared" si="4"/>
        <v>0</v>
      </c>
      <c r="X31" s="105">
        <f t="shared" si="4"/>
        <v>0</v>
      </c>
      <c r="Y31" s="105">
        <f t="shared" si="4"/>
        <v>0</v>
      </c>
      <c r="Z31" s="105">
        <f t="shared" si="4"/>
        <v>0</v>
      </c>
      <c r="AA31" s="105">
        <f t="shared" si="4"/>
        <v>0</v>
      </c>
      <c r="AB31" s="105">
        <f t="shared" si="4"/>
        <v>0</v>
      </c>
      <c r="AC31" s="105">
        <f t="shared" si="4"/>
        <v>0</v>
      </c>
      <c r="AD31" s="105">
        <f t="shared" si="4"/>
        <v>0</v>
      </c>
      <c r="AE31" s="105">
        <f t="shared" si="4"/>
        <v>0</v>
      </c>
      <c r="AF31" s="105">
        <f t="shared" si="4"/>
        <v>0</v>
      </c>
      <c r="AG31" s="105">
        <f t="shared" si="4"/>
        <v>0</v>
      </c>
      <c r="AH31" s="105">
        <f t="shared" ref="AH31:BB31" si="5">AH32+AH33+AH34</f>
        <v>0</v>
      </c>
      <c r="AI31" s="105">
        <f t="shared" si="5"/>
        <v>0</v>
      </c>
      <c r="AJ31" s="105">
        <f t="shared" si="5"/>
        <v>0</v>
      </c>
      <c r="AK31" s="105">
        <f t="shared" si="5"/>
        <v>0</v>
      </c>
      <c r="AL31" s="105">
        <f t="shared" si="5"/>
        <v>0</v>
      </c>
      <c r="AM31" s="105">
        <f t="shared" si="5"/>
        <v>0</v>
      </c>
      <c r="AN31" s="105">
        <f t="shared" si="5"/>
        <v>0</v>
      </c>
      <c r="AO31" s="105">
        <f t="shared" si="5"/>
        <v>0</v>
      </c>
      <c r="AP31" s="105">
        <f t="shared" si="5"/>
        <v>0</v>
      </c>
      <c r="AQ31" s="105">
        <f t="shared" si="5"/>
        <v>0</v>
      </c>
      <c r="AR31" s="105">
        <f t="shared" si="5"/>
        <v>0</v>
      </c>
      <c r="AS31" s="105">
        <f t="shared" si="5"/>
        <v>0</v>
      </c>
      <c r="AT31" s="105">
        <f t="shared" si="5"/>
        <v>0</v>
      </c>
      <c r="AU31" s="105">
        <f t="shared" si="5"/>
        <v>0</v>
      </c>
      <c r="AV31" s="105">
        <f t="shared" si="5"/>
        <v>0</v>
      </c>
      <c r="AW31" s="105">
        <f t="shared" si="5"/>
        <v>0</v>
      </c>
      <c r="AX31" s="105">
        <f t="shared" si="5"/>
        <v>0</v>
      </c>
      <c r="AY31" s="105">
        <f t="shared" si="5"/>
        <v>0</v>
      </c>
      <c r="AZ31" s="105">
        <f t="shared" si="5"/>
        <v>0</v>
      </c>
      <c r="BA31" s="105">
        <f t="shared" si="5"/>
        <v>0</v>
      </c>
      <c r="BB31" s="105">
        <f t="shared" si="5"/>
        <v>0</v>
      </c>
      <c r="BC31" s="57"/>
      <c r="BD31" s="57"/>
      <c r="BE31" s="57"/>
      <c r="BF31" s="57"/>
      <c r="BG31" s="57"/>
      <c r="BH31" s="57"/>
    </row>
    <row r="32" spans="1:60" ht="18.75" x14ac:dyDescent="0.3">
      <c r="A32" s="167" t="s">
        <v>493</v>
      </c>
      <c r="B32" s="173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57"/>
      <c r="BD32" s="57"/>
      <c r="BE32" s="57"/>
      <c r="BF32" s="57"/>
      <c r="BG32" s="57"/>
      <c r="BH32" s="57"/>
    </row>
    <row r="33" spans="1:60" ht="18.75" x14ac:dyDescent="0.3">
      <c r="A33" s="167" t="s">
        <v>494</v>
      </c>
      <c r="B33" s="173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57"/>
      <c r="BD33" s="57"/>
      <c r="BE33" s="57"/>
      <c r="BF33" s="57"/>
      <c r="BG33" s="57"/>
      <c r="BH33" s="57"/>
    </row>
    <row r="34" spans="1:60" ht="18.75" x14ac:dyDescent="0.3">
      <c r="A34" s="167" t="s">
        <v>495</v>
      </c>
      <c r="B34" s="173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57"/>
      <c r="BD34" s="57"/>
      <c r="BE34" s="57"/>
      <c r="BF34" s="57"/>
      <c r="BG34" s="57"/>
      <c r="BH34" s="57"/>
    </row>
    <row r="35" spans="1:60" ht="18.75" x14ac:dyDescent="0.3">
      <c r="A35" s="98" t="s">
        <v>85</v>
      </c>
      <c r="B35" s="105">
        <f t="shared" ref="B35:AG35" si="6">B31+B20+B10</f>
        <v>54</v>
      </c>
      <c r="C35" s="105">
        <f t="shared" si="6"/>
        <v>12</v>
      </c>
      <c r="D35" s="105">
        <f t="shared" si="6"/>
        <v>2</v>
      </c>
      <c r="E35" s="105">
        <f t="shared" si="6"/>
        <v>1</v>
      </c>
      <c r="F35" s="105">
        <f t="shared" si="6"/>
        <v>5</v>
      </c>
      <c r="G35" s="105">
        <f t="shared" si="6"/>
        <v>4</v>
      </c>
      <c r="H35" s="105">
        <f t="shared" si="6"/>
        <v>7</v>
      </c>
      <c r="I35" s="105">
        <f t="shared" si="6"/>
        <v>1</v>
      </c>
      <c r="J35" s="105">
        <f t="shared" si="6"/>
        <v>4</v>
      </c>
      <c r="K35" s="105">
        <f t="shared" si="6"/>
        <v>2</v>
      </c>
      <c r="L35" s="105">
        <f t="shared" si="6"/>
        <v>2</v>
      </c>
      <c r="M35" s="105">
        <f t="shared" si="6"/>
        <v>0</v>
      </c>
      <c r="N35" s="105">
        <f t="shared" si="6"/>
        <v>2</v>
      </c>
      <c r="O35" s="105">
        <f t="shared" si="6"/>
        <v>4</v>
      </c>
      <c r="P35" s="105">
        <f t="shared" si="6"/>
        <v>3</v>
      </c>
      <c r="Q35" s="105">
        <f t="shared" si="6"/>
        <v>0</v>
      </c>
      <c r="R35" s="105">
        <f t="shared" si="6"/>
        <v>0</v>
      </c>
      <c r="S35" s="105">
        <f t="shared" si="6"/>
        <v>0</v>
      </c>
      <c r="T35" s="105">
        <f t="shared" si="6"/>
        <v>4</v>
      </c>
      <c r="U35" s="105">
        <f t="shared" si="6"/>
        <v>4</v>
      </c>
      <c r="V35" s="105">
        <f t="shared" si="6"/>
        <v>6</v>
      </c>
      <c r="W35" s="105">
        <f t="shared" si="6"/>
        <v>8</v>
      </c>
      <c r="X35" s="105">
        <f t="shared" si="6"/>
        <v>2</v>
      </c>
      <c r="Y35" s="105">
        <f t="shared" si="6"/>
        <v>2</v>
      </c>
      <c r="Z35" s="105">
        <f t="shared" si="6"/>
        <v>1</v>
      </c>
      <c r="AA35" s="105">
        <f t="shared" si="6"/>
        <v>1</v>
      </c>
      <c r="AB35" s="105">
        <f t="shared" si="6"/>
        <v>6</v>
      </c>
      <c r="AC35" s="105">
        <f t="shared" si="6"/>
        <v>3</v>
      </c>
      <c r="AD35" s="105">
        <f t="shared" si="6"/>
        <v>3</v>
      </c>
      <c r="AE35" s="105">
        <f t="shared" si="6"/>
        <v>0</v>
      </c>
      <c r="AF35" s="105">
        <f t="shared" si="6"/>
        <v>1</v>
      </c>
      <c r="AG35" s="105">
        <f t="shared" si="6"/>
        <v>0</v>
      </c>
      <c r="AH35" s="105">
        <f t="shared" ref="AH35:BB35" si="7">AH31+AH20+AH10</f>
        <v>3</v>
      </c>
      <c r="AI35" s="105">
        <f t="shared" si="7"/>
        <v>3</v>
      </c>
      <c r="AJ35" s="105">
        <f t="shared" si="7"/>
        <v>3</v>
      </c>
      <c r="AK35" s="105">
        <f t="shared" si="7"/>
        <v>4</v>
      </c>
      <c r="AL35" s="105">
        <f t="shared" si="7"/>
        <v>1</v>
      </c>
      <c r="AM35" s="105">
        <f t="shared" si="7"/>
        <v>3</v>
      </c>
      <c r="AN35" s="105">
        <f t="shared" si="7"/>
        <v>2</v>
      </c>
      <c r="AO35" s="105">
        <f t="shared" si="7"/>
        <v>2</v>
      </c>
      <c r="AP35" s="105">
        <f t="shared" si="7"/>
        <v>6</v>
      </c>
      <c r="AQ35" s="105">
        <f t="shared" si="7"/>
        <v>6</v>
      </c>
      <c r="AR35" s="105">
        <f t="shared" si="7"/>
        <v>1</v>
      </c>
      <c r="AS35" s="105">
        <f t="shared" si="7"/>
        <v>1</v>
      </c>
      <c r="AT35" s="105">
        <f t="shared" si="7"/>
        <v>1</v>
      </c>
      <c r="AU35" s="105">
        <f t="shared" si="7"/>
        <v>1</v>
      </c>
      <c r="AV35" s="105">
        <f t="shared" si="7"/>
        <v>0</v>
      </c>
      <c r="AW35" s="105">
        <f t="shared" si="7"/>
        <v>0</v>
      </c>
      <c r="AX35" s="105">
        <f t="shared" si="7"/>
        <v>2</v>
      </c>
      <c r="AY35" s="105">
        <f t="shared" si="7"/>
        <v>0</v>
      </c>
      <c r="AZ35" s="105">
        <f t="shared" si="7"/>
        <v>0</v>
      </c>
      <c r="BA35" s="105">
        <f t="shared" si="7"/>
        <v>0</v>
      </c>
      <c r="BB35" s="105">
        <f t="shared" si="7"/>
        <v>0</v>
      </c>
      <c r="BC35" s="57"/>
      <c r="BD35" s="57"/>
      <c r="BE35" s="57"/>
      <c r="BF35" s="57"/>
      <c r="BG35" s="57"/>
      <c r="BH35" s="57"/>
    </row>
    <row r="36" spans="1:60" x14ac:dyDescent="0.25">
      <c r="A36" s="35"/>
      <c r="B36" s="35"/>
      <c r="C36" s="35"/>
      <c r="D36" s="35"/>
      <c r="E36" s="35"/>
      <c r="F36" s="35"/>
      <c r="G36" s="35"/>
      <c r="H36" s="35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</row>
    <row r="37" spans="1:60" x14ac:dyDescent="0.25">
      <c r="A37" s="99"/>
      <c r="B37" s="99"/>
      <c r="C37" s="99"/>
      <c r="D37" s="99"/>
      <c r="E37" s="99"/>
      <c r="F37" s="99"/>
      <c r="G37" s="99"/>
      <c r="H37" s="9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x14ac:dyDescent="0.25">
      <c r="A38" s="276" t="s">
        <v>86</v>
      </c>
      <c r="B38" s="276"/>
      <c r="C38" s="100"/>
      <c r="D38" s="100"/>
      <c r="E38" s="101" t="s">
        <v>87</v>
      </c>
      <c r="F38" s="101" t="s">
        <v>87</v>
      </c>
      <c r="G38" s="101" t="s">
        <v>87</v>
      </c>
      <c r="H38" s="101" t="s">
        <v>87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x14ac:dyDescent="0.25">
      <c r="A39" s="100"/>
      <c r="B39" s="100"/>
      <c r="C39" s="100"/>
      <c r="D39" s="100"/>
      <c r="E39" s="278" t="s">
        <v>88</v>
      </c>
      <c r="F39" s="278"/>
      <c r="G39" s="278"/>
      <c r="H39" s="27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x14ac:dyDescent="0.25">
      <c r="A40" s="277" t="s">
        <v>87</v>
      </c>
      <c r="B40" s="277"/>
      <c r="C40" s="277"/>
      <c r="D40" s="277"/>
      <c r="E40" s="277"/>
      <c r="F40" s="277"/>
      <c r="G40" s="277"/>
      <c r="H40" s="277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x14ac:dyDescent="0.25">
      <c r="A41" s="278" t="s">
        <v>89</v>
      </c>
      <c r="B41" s="278"/>
      <c r="C41" s="278"/>
      <c r="D41" s="278"/>
      <c r="E41" s="278"/>
      <c r="F41" s="278"/>
      <c r="G41" s="109"/>
      <c r="H41" s="10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x14ac:dyDescent="0.25">
      <c r="A42" s="102"/>
      <c r="B42" s="102"/>
      <c r="C42" s="102"/>
      <c r="D42" s="102"/>
      <c r="E42" s="102"/>
      <c r="F42" s="102"/>
      <c r="G42" s="102"/>
      <c r="H42" s="102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 x14ac:dyDescent="0.25">
      <c r="A43" s="102"/>
      <c r="B43" s="102"/>
      <c r="C43" s="102"/>
      <c r="D43" s="102"/>
      <c r="E43" s="102"/>
      <c r="F43" s="102"/>
      <c r="G43" s="102"/>
      <c r="H43" s="102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60" x14ac:dyDescent="0.25">
      <c r="A44" s="102"/>
      <c r="B44" s="102"/>
      <c r="C44" s="102"/>
      <c r="D44" s="102"/>
      <c r="E44" s="102"/>
      <c r="F44" s="102"/>
      <c r="G44" s="102"/>
      <c r="H44" s="102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1:60" x14ac:dyDescent="0.25">
      <c r="A45" s="1"/>
      <c r="B45" s="1"/>
      <c r="C45" s="1"/>
      <c r="D45" s="1"/>
      <c r="E45" s="1"/>
      <c r="F45" s="1"/>
      <c r="G45" s="1"/>
      <c r="H45" s="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</row>
    <row r="46" spans="1:60" x14ac:dyDescent="0.25">
      <c r="A46" s="1"/>
      <c r="B46" s="1"/>
      <c r="C46" s="1"/>
      <c r="D46" s="1"/>
      <c r="E46" s="1"/>
      <c r="F46" s="1"/>
      <c r="G46" s="1"/>
      <c r="H46" s="1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</row>
  </sheetData>
  <mergeCells count="65">
    <mergeCell ref="A1:O1"/>
    <mergeCell ref="AX1:AX2"/>
    <mergeCell ref="AY1:AY2"/>
    <mergeCell ref="AZ1:AZ2"/>
    <mergeCell ref="A2:M2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BD3:BD8"/>
    <mergeCell ref="BE3:BE8"/>
    <mergeCell ref="BF3:BF8"/>
    <mergeCell ref="BG3:BG8"/>
    <mergeCell ref="BH3:BH8"/>
    <mergeCell ref="AC6:AC8"/>
    <mergeCell ref="AD6:AD8"/>
    <mergeCell ref="I6:I8"/>
    <mergeCell ref="J6:J8"/>
    <mergeCell ref="K6:K8"/>
    <mergeCell ref="L6:N6"/>
    <mergeCell ref="O6:Q6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38:B38"/>
    <mergeCell ref="E39:H39"/>
    <mergeCell ref="A40:H40"/>
    <mergeCell ref="A41:F41"/>
    <mergeCell ref="AX6:BA7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</mergeCells>
  <hyperlinks>
    <hyperlink ref="BC17" r:id="rId1"/>
    <hyperlink ref="BD17" r:id="rId2"/>
    <hyperlink ref="BE17" r:id="rId3"/>
    <hyperlink ref="BC18" r:id="rId4"/>
    <hyperlink ref="BD18" r:id="rId5"/>
    <hyperlink ref="BC19" r:id="rId6"/>
    <hyperlink ref="BD19" r:id="rId7"/>
    <hyperlink ref="BE19" r:id="rId8"/>
  </hyperlinks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2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38" style="39" customWidth="1"/>
    <col min="2" max="2" width="12.42578125" style="39" customWidth="1"/>
    <col min="3" max="8" width="9.140625" style="39"/>
    <col min="9" max="9" width="10.85546875" style="39" customWidth="1"/>
    <col min="10" max="10" width="10.28515625" style="39" customWidth="1"/>
    <col min="11" max="11" width="13.7109375" style="39" customWidth="1"/>
    <col min="12" max="12" width="9.140625" style="39"/>
    <col min="13" max="13" width="10.140625" style="39" customWidth="1"/>
    <col min="14" max="14" width="10.5703125" style="39" customWidth="1"/>
    <col min="15" max="18" width="9.140625" style="39"/>
    <col min="19" max="19" width="10.7109375" style="39" customWidth="1"/>
    <col min="20" max="27" width="9.140625" style="39"/>
    <col min="28" max="28" width="12.5703125" customWidth="1"/>
    <col min="32" max="32" width="10.7109375" customWidth="1"/>
    <col min="33" max="33" width="12.42578125" customWidth="1"/>
    <col min="53" max="54" width="15.42578125" customWidth="1"/>
    <col min="55" max="60" width="16.7109375" customWidth="1"/>
  </cols>
  <sheetData>
    <row r="1" spans="1:60" ht="18.75" x14ac:dyDescent="0.25">
      <c r="A1" s="260" t="s">
        <v>68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261"/>
      <c r="AY1" s="261"/>
      <c r="AZ1" s="261"/>
      <c r="BA1" s="3"/>
      <c r="BB1" s="3"/>
    </row>
    <row r="2" spans="1:60" ht="25.9" customHeight="1" x14ac:dyDescent="0.25">
      <c r="A2" s="275" t="s">
        <v>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261"/>
      <c r="AY2" s="261"/>
      <c r="AZ2" s="261"/>
      <c r="BA2" s="3"/>
      <c r="BB2" s="3"/>
    </row>
    <row r="3" spans="1:60" ht="18.75" x14ac:dyDescent="0.25">
      <c r="A3" s="238" t="s">
        <v>2</v>
      </c>
      <c r="B3" s="240" t="s">
        <v>3</v>
      </c>
      <c r="C3" s="269" t="s">
        <v>4</v>
      </c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70" t="s">
        <v>5</v>
      </c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8"/>
      <c r="BC3" s="236" t="s">
        <v>6</v>
      </c>
      <c r="BD3" s="236" t="s">
        <v>7</v>
      </c>
      <c r="BE3" s="236" t="s">
        <v>8</v>
      </c>
      <c r="BF3" s="236" t="s">
        <v>9</v>
      </c>
      <c r="BG3" s="236" t="s">
        <v>10</v>
      </c>
      <c r="BH3" s="236" t="s">
        <v>11</v>
      </c>
    </row>
    <row r="4" spans="1:60" ht="15.75" x14ac:dyDescent="0.25">
      <c r="A4" s="238"/>
      <c r="B4" s="240"/>
      <c r="C4" s="271" t="s">
        <v>12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2" t="s">
        <v>13</v>
      </c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10"/>
      <c r="BC4" s="236"/>
      <c r="BD4" s="236"/>
      <c r="BE4" s="236"/>
      <c r="BF4" s="236"/>
      <c r="BG4" s="236"/>
      <c r="BH4" s="236"/>
    </row>
    <row r="5" spans="1:60" x14ac:dyDescent="0.25">
      <c r="A5" s="238"/>
      <c r="B5" s="240"/>
      <c r="C5" s="233" t="s">
        <v>14</v>
      </c>
      <c r="D5" s="11"/>
      <c r="E5" s="273" t="s">
        <v>15</v>
      </c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68" t="s">
        <v>16</v>
      </c>
      <c r="AC5" s="274" t="s">
        <v>17</v>
      </c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13"/>
      <c r="BC5" s="236"/>
      <c r="BD5" s="236"/>
      <c r="BE5" s="236"/>
      <c r="BF5" s="236"/>
      <c r="BG5" s="236"/>
      <c r="BH5" s="236"/>
    </row>
    <row r="6" spans="1:60" ht="16.149999999999999" customHeight="1" x14ac:dyDescent="0.25">
      <c r="A6" s="238"/>
      <c r="B6" s="240"/>
      <c r="C6" s="233"/>
      <c r="D6" s="233" t="s">
        <v>18</v>
      </c>
      <c r="E6" s="233" t="s">
        <v>19</v>
      </c>
      <c r="F6" s="233" t="s">
        <v>20</v>
      </c>
      <c r="G6" s="233" t="s">
        <v>21</v>
      </c>
      <c r="H6" s="233" t="s">
        <v>22</v>
      </c>
      <c r="I6" s="233" t="s">
        <v>23</v>
      </c>
      <c r="J6" s="233" t="s">
        <v>24</v>
      </c>
      <c r="K6" s="233" t="s">
        <v>25</v>
      </c>
      <c r="L6" s="233" t="s">
        <v>26</v>
      </c>
      <c r="M6" s="233"/>
      <c r="N6" s="233"/>
      <c r="O6" s="233" t="s">
        <v>27</v>
      </c>
      <c r="P6" s="233"/>
      <c r="Q6" s="233"/>
      <c r="R6" s="224" t="s">
        <v>28</v>
      </c>
      <c r="S6" s="233" t="s">
        <v>29</v>
      </c>
      <c r="T6" s="233" t="s">
        <v>30</v>
      </c>
      <c r="U6" s="233"/>
      <c r="V6" s="233"/>
      <c r="W6" s="233"/>
      <c r="X6" s="233"/>
      <c r="Y6" s="233"/>
      <c r="Z6" s="233"/>
      <c r="AA6" s="233"/>
      <c r="AB6" s="219"/>
      <c r="AC6" s="221" t="s">
        <v>31</v>
      </c>
      <c r="AD6" s="221" t="s">
        <v>32</v>
      </c>
      <c r="AE6" s="221" t="s">
        <v>33</v>
      </c>
      <c r="AF6" s="221" t="s">
        <v>28</v>
      </c>
      <c r="AG6" s="221" t="s">
        <v>34</v>
      </c>
      <c r="AH6" s="268" t="s">
        <v>30</v>
      </c>
      <c r="AI6" s="268"/>
      <c r="AJ6" s="268"/>
      <c r="AK6" s="268"/>
      <c r="AL6" s="268"/>
      <c r="AM6" s="268"/>
      <c r="AN6" s="268"/>
      <c r="AO6" s="268"/>
      <c r="AP6" s="268" t="s">
        <v>35</v>
      </c>
      <c r="AQ6" s="268"/>
      <c r="AR6" s="268"/>
      <c r="AS6" s="268"/>
      <c r="AT6" s="268"/>
      <c r="AU6" s="268"/>
      <c r="AV6" s="268"/>
      <c r="AW6" s="268"/>
      <c r="AX6" s="268" t="s">
        <v>36</v>
      </c>
      <c r="AY6" s="268"/>
      <c r="AZ6" s="268"/>
      <c r="BA6" s="268"/>
      <c r="BB6" s="221" t="s">
        <v>37</v>
      </c>
      <c r="BC6" s="236"/>
      <c r="BD6" s="236"/>
      <c r="BE6" s="236"/>
      <c r="BF6" s="236"/>
      <c r="BG6" s="236"/>
      <c r="BH6" s="236"/>
    </row>
    <row r="7" spans="1:60" ht="29.45" customHeight="1" x14ac:dyDescent="0.25">
      <c r="A7" s="238"/>
      <c r="B7" s="240"/>
      <c r="C7" s="233"/>
      <c r="D7" s="233"/>
      <c r="E7" s="225"/>
      <c r="F7" s="225"/>
      <c r="G7" s="225"/>
      <c r="H7" s="225"/>
      <c r="I7" s="225"/>
      <c r="J7" s="225"/>
      <c r="K7" s="225"/>
      <c r="L7" s="233" t="s">
        <v>38</v>
      </c>
      <c r="M7" s="233" t="s">
        <v>39</v>
      </c>
      <c r="N7" s="233" t="s">
        <v>40</v>
      </c>
      <c r="O7" s="233" t="s">
        <v>41</v>
      </c>
      <c r="P7" s="233" t="s">
        <v>32</v>
      </c>
      <c r="Q7" s="233" t="s">
        <v>42</v>
      </c>
      <c r="R7" s="231"/>
      <c r="S7" s="233"/>
      <c r="T7" s="233" t="s">
        <v>43</v>
      </c>
      <c r="U7" s="233"/>
      <c r="V7" s="233" t="s">
        <v>44</v>
      </c>
      <c r="W7" s="233"/>
      <c r="X7" s="233" t="s">
        <v>45</v>
      </c>
      <c r="Y7" s="233"/>
      <c r="Z7" s="233" t="s">
        <v>46</v>
      </c>
      <c r="AA7" s="233"/>
      <c r="AB7" s="219"/>
      <c r="AC7" s="222"/>
      <c r="AD7" s="222"/>
      <c r="AE7" s="222"/>
      <c r="AF7" s="222"/>
      <c r="AG7" s="222"/>
      <c r="AH7" s="228" t="s">
        <v>43</v>
      </c>
      <c r="AI7" s="229"/>
      <c r="AJ7" s="228" t="s">
        <v>44</v>
      </c>
      <c r="AK7" s="229"/>
      <c r="AL7" s="228" t="s">
        <v>45</v>
      </c>
      <c r="AM7" s="229"/>
      <c r="AN7" s="230" t="s">
        <v>46</v>
      </c>
      <c r="AO7" s="229"/>
      <c r="AP7" s="228" t="s">
        <v>43</v>
      </c>
      <c r="AQ7" s="229"/>
      <c r="AR7" s="228" t="s">
        <v>44</v>
      </c>
      <c r="AS7" s="229"/>
      <c r="AT7" s="228" t="s">
        <v>45</v>
      </c>
      <c r="AU7" s="229"/>
      <c r="AV7" s="230" t="s">
        <v>46</v>
      </c>
      <c r="AW7" s="229"/>
      <c r="AX7" s="219"/>
      <c r="AY7" s="220"/>
      <c r="AZ7" s="220"/>
      <c r="BA7" s="220"/>
      <c r="BB7" s="222"/>
      <c r="BC7" s="236"/>
      <c r="BD7" s="236"/>
      <c r="BE7" s="236"/>
      <c r="BF7" s="236"/>
      <c r="BG7" s="236"/>
      <c r="BH7" s="236"/>
    </row>
    <row r="8" spans="1:60" ht="105" customHeight="1" x14ac:dyDescent="0.25">
      <c r="A8" s="238"/>
      <c r="B8" s="240"/>
      <c r="C8" s="233"/>
      <c r="D8" s="233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32"/>
      <c r="S8" s="233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219"/>
      <c r="AC8" s="223"/>
      <c r="AD8" s="223"/>
      <c r="AE8" s="223"/>
      <c r="AF8" s="223"/>
      <c r="AG8" s="223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223"/>
      <c r="BC8" s="236"/>
      <c r="BD8" s="236"/>
      <c r="BE8" s="236"/>
      <c r="BF8" s="236"/>
      <c r="BG8" s="236"/>
      <c r="BH8" s="236"/>
    </row>
    <row r="9" spans="1:60" x14ac:dyDescent="0.2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s="46" customFormat="1" ht="18.75" x14ac:dyDescent="0.3">
      <c r="A10" s="47" t="s">
        <v>69</v>
      </c>
      <c r="B10" s="48">
        <f t="shared" ref="B10:AG10" si="0">B11+B12+B13+B14+B15+B16+B17</f>
        <v>0</v>
      </c>
      <c r="C10" s="48">
        <f t="shared" si="0"/>
        <v>0</v>
      </c>
      <c r="D10" s="48">
        <f t="shared" si="0"/>
        <v>0</v>
      </c>
      <c r="E10" s="48">
        <f t="shared" si="0"/>
        <v>0</v>
      </c>
      <c r="F10" s="48">
        <f t="shared" si="0"/>
        <v>0</v>
      </c>
      <c r="G10" s="48">
        <f t="shared" si="0"/>
        <v>0</v>
      </c>
      <c r="H10" s="48">
        <f t="shared" si="0"/>
        <v>0</v>
      </c>
      <c r="I10" s="48">
        <f t="shared" si="0"/>
        <v>0</v>
      </c>
      <c r="J10" s="48">
        <f t="shared" si="0"/>
        <v>0</v>
      </c>
      <c r="K10" s="48">
        <f t="shared" si="0"/>
        <v>0</v>
      </c>
      <c r="L10" s="48">
        <f t="shared" si="0"/>
        <v>0</v>
      </c>
      <c r="M10" s="48">
        <f t="shared" si="0"/>
        <v>0</v>
      </c>
      <c r="N10" s="48">
        <f t="shared" si="0"/>
        <v>0</v>
      </c>
      <c r="O10" s="48">
        <f t="shared" si="0"/>
        <v>0</v>
      </c>
      <c r="P10" s="48">
        <f t="shared" si="0"/>
        <v>0</v>
      </c>
      <c r="Q10" s="48">
        <f t="shared" si="0"/>
        <v>0</v>
      </c>
      <c r="R10" s="48">
        <f t="shared" si="0"/>
        <v>0</v>
      </c>
      <c r="S10" s="48">
        <f t="shared" si="0"/>
        <v>0</v>
      </c>
      <c r="T10" s="48">
        <f t="shared" si="0"/>
        <v>0</v>
      </c>
      <c r="U10" s="48">
        <f t="shared" si="0"/>
        <v>0</v>
      </c>
      <c r="V10" s="48">
        <f t="shared" si="0"/>
        <v>0</v>
      </c>
      <c r="W10" s="48">
        <f t="shared" si="0"/>
        <v>0</v>
      </c>
      <c r="X10" s="48">
        <f t="shared" si="0"/>
        <v>0</v>
      </c>
      <c r="Y10" s="48">
        <f t="shared" si="0"/>
        <v>0</v>
      </c>
      <c r="Z10" s="48">
        <f t="shared" si="0"/>
        <v>0</v>
      </c>
      <c r="AA10" s="48">
        <f t="shared" si="0"/>
        <v>0</v>
      </c>
      <c r="AB10" s="48">
        <f t="shared" si="0"/>
        <v>0</v>
      </c>
      <c r="AC10" s="48">
        <f t="shared" si="0"/>
        <v>0</v>
      </c>
      <c r="AD10" s="48">
        <f t="shared" si="0"/>
        <v>0</v>
      </c>
      <c r="AE10" s="48">
        <f t="shared" si="0"/>
        <v>0</v>
      </c>
      <c r="AF10" s="48">
        <f t="shared" si="0"/>
        <v>0</v>
      </c>
      <c r="AG10" s="48">
        <f t="shared" si="0"/>
        <v>0</v>
      </c>
      <c r="AH10" s="48">
        <f t="shared" ref="AH10:BB10" si="1">AH11+AH12+AH13+AH14+AH15+AH16+AH17</f>
        <v>0</v>
      </c>
      <c r="AI10" s="48">
        <f t="shared" si="1"/>
        <v>0</v>
      </c>
      <c r="AJ10" s="48">
        <f t="shared" si="1"/>
        <v>0</v>
      </c>
      <c r="AK10" s="48">
        <f t="shared" si="1"/>
        <v>0</v>
      </c>
      <c r="AL10" s="48">
        <f t="shared" si="1"/>
        <v>0</v>
      </c>
      <c r="AM10" s="48">
        <f t="shared" si="1"/>
        <v>0</v>
      </c>
      <c r="AN10" s="48">
        <f t="shared" si="1"/>
        <v>0</v>
      </c>
      <c r="AO10" s="48">
        <f t="shared" si="1"/>
        <v>0</v>
      </c>
      <c r="AP10" s="48">
        <f t="shared" si="1"/>
        <v>0</v>
      </c>
      <c r="AQ10" s="48">
        <f t="shared" si="1"/>
        <v>0</v>
      </c>
      <c r="AR10" s="48">
        <f t="shared" si="1"/>
        <v>0</v>
      </c>
      <c r="AS10" s="48">
        <f t="shared" si="1"/>
        <v>0</v>
      </c>
      <c r="AT10" s="48">
        <f t="shared" si="1"/>
        <v>0</v>
      </c>
      <c r="AU10" s="48">
        <f t="shared" si="1"/>
        <v>0</v>
      </c>
      <c r="AV10" s="48">
        <f t="shared" si="1"/>
        <v>0</v>
      </c>
      <c r="AW10" s="48">
        <f t="shared" si="1"/>
        <v>0</v>
      </c>
      <c r="AX10" s="48">
        <f t="shared" si="1"/>
        <v>0</v>
      </c>
      <c r="AY10" s="48">
        <f t="shared" si="1"/>
        <v>0</v>
      </c>
      <c r="AZ10" s="48">
        <f t="shared" si="1"/>
        <v>0</v>
      </c>
      <c r="BA10" s="48">
        <f t="shared" si="1"/>
        <v>0</v>
      </c>
      <c r="BB10" s="48">
        <f t="shared" si="1"/>
        <v>0</v>
      </c>
      <c r="BC10" s="49"/>
      <c r="BD10" s="49"/>
      <c r="BE10" s="49"/>
      <c r="BF10" s="49"/>
      <c r="BG10" s="49"/>
      <c r="BH10" s="49"/>
    </row>
    <row r="11" spans="1:60" s="50" customFormat="1" x14ac:dyDescent="0.25">
      <c r="A11" s="51" t="s">
        <v>70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1"/>
      <c r="BD11" s="21"/>
      <c r="BE11" s="21"/>
      <c r="BF11" s="21"/>
      <c r="BG11" s="21"/>
      <c r="BH11" s="21"/>
    </row>
    <row r="12" spans="1:60" s="50" customFormat="1" x14ac:dyDescent="0.25">
      <c r="A12" s="51" t="s">
        <v>71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1"/>
      <c r="BD12" s="21"/>
      <c r="BE12" s="21"/>
      <c r="BF12" s="21"/>
      <c r="BG12" s="21"/>
      <c r="BH12" s="21"/>
    </row>
    <row r="13" spans="1:60" s="50" customFormat="1" x14ac:dyDescent="0.25">
      <c r="A13" s="51" t="s">
        <v>72</v>
      </c>
      <c r="B13" s="23"/>
      <c r="C13" s="24"/>
      <c r="D13" s="24"/>
      <c r="E13" s="24"/>
      <c r="F13" s="24"/>
      <c r="G13" s="24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1"/>
      <c r="BD13" s="21"/>
      <c r="BE13" s="21"/>
      <c r="BF13" s="21"/>
      <c r="BG13" s="21"/>
      <c r="BH13" s="21"/>
    </row>
    <row r="14" spans="1:60" s="50" customFormat="1" ht="15.6" customHeight="1" x14ac:dyDescent="0.25">
      <c r="A14" s="51" t="s">
        <v>73</v>
      </c>
      <c r="B14" s="25"/>
      <c r="C14" s="26"/>
      <c r="D14" s="26"/>
      <c r="E14" s="26"/>
      <c r="F14" s="26"/>
      <c r="G14" s="26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1"/>
      <c r="BD14" s="21"/>
      <c r="BE14" s="21"/>
      <c r="BF14" s="21"/>
      <c r="BG14" s="21"/>
      <c r="BH14" s="21"/>
    </row>
    <row r="15" spans="1:60" s="50" customFormat="1" ht="18.600000000000001" customHeight="1" x14ac:dyDescent="0.25">
      <c r="A15" s="51" t="s">
        <v>74</v>
      </c>
      <c r="B15" s="23"/>
      <c r="C15" s="24"/>
      <c r="D15" s="24"/>
      <c r="E15" s="24"/>
      <c r="F15" s="24"/>
      <c r="G15" s="24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1"/>
      <c r="BD15" s="21"/>
      <c r="BE15" s="21"/>
      <c r="BF15" s="21"/>
      <c r="BG15" s="21"/>
      <c r="BH15" s="21"/>
    </row>
    <row r="16" spans="1:60" s="50" customFormat="1" ht="16.149999999999999" customHeight="1" x14ac:dyDescent="0.25">
      <c r="A16" s="51" t="s">
        <v>75</v>
      </c>
      <c r="B16" s="25"/>
      <c r="C16" s="26"/>
      <c r="D16" s="26"/>
      <c r="E16" s="26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1"/>
      <c r="BD16" s="21"/>
      <c r="BE16" s="21"/>
      <c r="BF16" s="21"/>
      <c r="BG16" s="21"/>
      <c r="BH16" s="21"/>
    </row>
    <row r="17" spans="1:60" s="50" customFormat="1" x14ac:dyDescent="0.25">
      <c r="A17" s="52" t="s">
        <v>76</v>
      </c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21"/>
      <c r="BD17" s="21"/>
      <c r="BE17" s="21"/>
      <c r="BF17" s="21"/>
      <c r="BG17" s="21"/>
      <c r="BH17" s="21"/>
    </row>
    <row r="18" spans="1:60" s="53" customFormat="1" ht="18.75" x14ac:dyDescent="0.3">
      <c r="A18" s="54" t="s">
        <v>77</v>
      </c>
      <c r="B18" s="55">
        <f t="shared" ref="B18:AG18" si="2">B19+B20+B21+B22</f>
        <v>0</v>
      </c>
      <c r="C18" s="55">
        <f t="shared" si="2"/>
        <v>0</v>
      </c>
      <c r="D18" s="55">
        <f t="shared" si="2"/>
        <v>0</v>
      </c>
      <c r="E18" s="55">
        <f t="shared" si="2"/>
        <v>0</v>
      </c>
      <c r="F18" s="55">
        <f t="shared" si="2"/>
        <v>0</v>
      </c>
      <c r="G18" s="55">
        <f t="shared" si="2"/>
        <v>0</v>
      </c>
      <c r="H18" s="55">
        <f t="shared" si="2"/>
        <v>0</v>
      </c>
      <c r="I18" s="55">
        <f t="shared" si="2"/>
        <v>0</v>
      </c>
      <c r="J18" s="55">
        <f t="shared" si="2"/>
        <v>0</v>
      </c>
      <c r="K18" s="55">
        <f t="shared" si="2"/>
        <v>0</v>
      </c>
      <c r="L18" s="55">
        <f t="shared" si="2"/>
        <v>0</v>
      </c>
      <c r="M18" s="55">
        <f t="shared" si="2"/>
        <v>0</v>
      </c>
      <c r="N18" s="55">
        <f t="shared" si="2"/>
        <v>0</v>
      </c>
      <c r="O18" s="55">
        <f t="shared" si="2"/>
        <v>0</v>
      </c>
      <c r="P18" s="55">
        <f t="shared" si="2"/>
        <v>0</v>
      </c>
      <c r="Q18" s="55">
        <f t="shared" si="2"/>
        <v>0</v>
      </c>
      <c r="R18" s="55">
        <f t="shared" si="2"/>
        <v>0</v>
      </c>
      <c r="S18" s="55">
        <f t="shared" si="2"/>
        <v>0</v>
      </c>
      <c r="T18" s="55">
        <f t="shared" si="2"/>
        <v>0</v>
      </c>
      <c r="U18" s="55">
        <f t="shared" si="2"/>
        <v>0</v>
      </c>
      <c r="V18" s="55">
        <f t="shared" si="2"/>
        <v>0</v>
      </c>
      <c r="W18" s="55">
        <f t="shared" si="2"/>
        <v>0</v>
      </c>
      <c r="X18" s="55">
        <f t="shared" si="2"/>
        <v>0</v>
      </c>
      <c r="Y18" s="55">
        <f t="shared" si="2"/>
        <v>0</v>
      </c>
      <c r="Z18" s="55">
        <f t="shared" si="2"/>
        <v>0</v>
      </c>
      <c r="AA18" s="55">
        <f t="shared" si="2"/>
        <v>0</v>
      </c>
      <c r="AB18" s="55">
        <f t="shared" si="2"/>
        <v>0</v>
      </c>
      <c r="AC18" s="55">
        <f t="shared" si="2"/>
        <v>0</v>
      </c>
      <c r="AD18" s="55">
        <f t="shared" si="2"/>
        <v>0</v>
      </c>
      <c r="AE18" s="55">
        <f t="shared" si="2"/>
        <v>0</v>
      </c>
      <c r="AF18" s="55">
        <f t="shared" si="2"/>
        <v>0</v>
      </c>
      <c r="AG18" s="55">
        <f t="shared" si="2"/>
        <v>0</v>
      </c>
      <c r="AH18" s="55">
        <f t="shared" ref="AH18:BB18" si="3">AH19+AH20+AH21+AH22</f>
        <v>0</v>
      </c>
      <c r="AI18" s="55">
        <f t="shared" si="3"/>
        <v>0</v>
      </c>
      <c r="AJ18" s="55">
        <f t="shared" si="3"/>
        <v>0</v>
      </c>
      <c r="AK18" s="55">
        <f t="shared" si="3"/>
        <v>0</v>
      </c>
      <c r="AL18" s="55">
        <f t="shared" si="3"/>
        <v>0</v>
      </c>
      <c r="AM18" s="55">
        <f t="shared" si="3"/>
        <v>0</v>
      </c>
      <c r="AN18" s="55">
        <f t="shared" si="3"/>
        <v>0</v>
      </c>
      <c r="AO18" s="55">
        <f t="shared" si="3"/>
        <v>0</v>
      </c>
      <c r="AP18" s="55">
        <f t="shared" si="3"/>
        <v>0</v>
      </c>
      <c r="AQ18" s="55">
        <f t="shared" si="3"/>
        <v>0</v>
      </c>
      <c r="AR18" s="55">
        <f t="shared" si="3"/>
        <v>0</v>
      </c>
      <c r="AS18" s="55">
        <f t="shared" si="3"/>
        <v>0</v>
      </c>
      <c r="AT18" s="55">
        <f t="shared" si="3"/>
        <v>0</v>
      </c>
      <c r="AU18" s="55">
        <f t="shared" si="3"/>
        <v>0</v>
      </c>
      <c r="AV18" s="55">
        <f t="shared" si="3"/>
        <v>0</v>
      </c>
      <c r="AW18" s="55">
        <f t="shared" si="3"/>
        <v>0</v>
      </c>
      <c r="AX18" s="55">
        <f t="shared" si="3"/>
        <v>0</v>
      </c>
      <c r="AY18" s="55">
        <f t="shared" si="3"/>
        <v>0</v>
      </c>
      <c r="AZ18" s="55">
        <f t="shared" si="3"/>
        <v>0</v>
      </c>
      <c r="BA18" s="55">
        <f t="shared" si="3"/>
        <v>0</v>
      </c>
      <c r="BB18" s="55">
        <f t="shared" si="3"/>
        <v>0</v>
      </c>
      <c r="BC18" s="49"/>
      <c r="BD18" s="49"/>
      <c r="BE18" s="49"/>
      <c r="BF18" s="49"/>
      <c r="BG18" s="49"/>
      <c r="BH18" s="49"/>
    </row>
    <row r="19" spans="1:60" s="50" customFormat="1" ht="19.899999999999999" customHeight="1" x14ac:dyDescent="0.25">
      <c r="A19" s="51" t="s">
        <v>78</v>
      </c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21"/>
      <c r="BD19" s="21"/>
      <c r="BE19" s="21"/>
      <c r="BF19" s="21"/>
      <c r="BG19" s="21"/>
      <c r="BH19" s="21"/>
    </row>
    <row r="20" spans="1:60" s="50" customFormat="1" ht="13.15" customHeight="1" x14ac:dyDescent="0.25">
      <c r="A20" s="51" t="s">
        <v>79</v>
      </c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21"/>
      <c r="BD20" s="21"/>
      <c r="BE20" s="21"/>
      <c r="BF20" s="21"/>
      <c r="BG20" s="21"/>
      <c r="BH20" s="21"/>
    </row>
    <row r="21" spans="1:60" s="50" customFormat="1" ht="16.149999999999999" customHeight="1" x14ac:dyDescent="0.25">
      <c r="A21" s="51" t="s">
        <v>80</v>
      </c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21"/>
      <c r="BD21" s="21"/>
      <c r="BE21" s="21"/>
      <c r="BF21" s="21"/>
      <c r="BG21" s="21"/>
      <c r="BH21" s="21"/>
    </row>
    <row r="22" spans="1:60" s="50" customFormat="1" ht="17.45" customHeight="1" x14ac:dyDescent="0.25">
      <c r="A22" s="51" t="s">
        <v>81</v>
      </c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21"/>
      <c r="BD22" s="21"/>
      <c r="BE22" s="21"/>
      <c r="BF22" s="21"/>
      <c r="BG22" s="21"/>
      <c r="BH22" s="21"/>
    </row>
    <row r="23" spans="1:60" s="53" customFormat="1" ht="18.75" x14ac:dyDescent="0.3">
      <c r="A23" s="54" t="s">
        <v>82</v>
      </c>
      <c r="B23" s="56">
        <f t="shared" ref="B23:AG23" si="4">B24+B25</f>
        <v>0</v>
      </c>
      <c r="C23" s="55">
        <f t="shared" si="4"/>
        <v>0</v>
      </c>
      <c r="D23" s="55">
        <f t="shared" si="4"/>
        <v>0</v>
      </c>
      <c r="E23" s="55">
        <f t="shared" si="4"/>
        <v>0</v>
      </c>
      <c r="F23" s="55">
        <f t="shared" si="4"/>
        <v>0</v>
      </c>
      <c r="G23" s="55">
        <f t="shared" si="4"/>
        <v>0</v>
      </c>
      <c r="H23" s="55">
        <f t="shared" si="4"/>
        <v>0</v>
      </c>
      <c r="I23" s="55">
        <f t="shared" si="4"/>
        <v>0</v>
      </c>
      <c r="J23" s="55">
        <f t="shared" si="4"/>
        <v>0</v>
      </c>
      <c r="K23" s="55">
        <f t="shared" si="4"/>
        <v>0</v>
      </c>
      <c r="L23" s="55">
        <f t="shared" si="4"/>
        <v>0</v>
      </c>
      <c r="M23" s="55">
        <f t="shared" si="4"/>
        <v>0</v>
      </c>
      <c r="N23" s="55">
        <f t="shared" si="4"/>
        <v>0</v>
      </c>
      <c r="O23" s="55">
        <f t="shared" si="4"/>
        <v>0</v>
      </c>
      <c r="P23" s="55">
        <f t="shared" si="4"/>
        <v>0</v>
      </c>
      <c r="Q23" s="55">
        <f t="shared" si="4"/>
        <v>0</v>
      </c>
      <c r="R23" s="55">
        <f t="shared" si="4"/>
        <v>0</v>
      </c>
      <c r="S23" s="55">
        <f t="shared" si="4"/>
        <v>0</v>
      </c>
      <c r="T23" s="55">
        <f t="shared" si="4"/>
        <v>0</v>
      </c>
      <c r="U23" s="55">
        <f t="shared" si="4"/>
        <v>0</v>
      </c>
      <c r="V23" s="55">
        <f t="shared" si="4"/>
        <v>0</v>
      </c>
      <c r="W23" s="55">
        <f t="shared" si="4"/>
        <v>0</v>
      </c>
      <c r="X23" s="55">
        <f t="shared" si="4"/>
        <v>0</v>
      </c>
      <c r="Y23" s="55">
        <f t="shared" si="4"/>
        <v>0</v>
      </c>
      <c r="Z23" s="55">
        <f t="shared" si="4"/>
        <v>0</v>
      </c>
      <c r="AA23" s="55">
        <f t="shared" si="4"/>
        <v>0</v>
      </c>
      <c r="AB23" s="55">
        <f t="shared" si="4"/>
        <v>0</v>
      </c>
      <c r="AC23" s="55">
        <f t="shared" si="4"/>
        <v>0</v>
      </c>
      <c r="AD23" s="55">
        <f t="shared" si="4"/>
        <v>0</v>
      </c>
      <c r="AE23" s="55">
        <f t="shared" si="4"/>
        <v>0</v>
      </c>
      <c r="AF23" s="55">
        <f t="shared" si="4"/>
        <v>0</v>
      </c>
      <c r="AG23" s="55">
        <f t="shared" si="4"/>
        <v>0</v>
      </c>
      <c r="AH23" s="55">
        <f t="shared" ref="AH23:BB23" si="5">AH24+AH25</f>
        <v>0</v>
      </c>
      <c r="AI23" s="55">
        <f t="shared" si="5"/>
        <v>0</v>
      </c>
      <c r="AJ23" s="55">
        <f t="shared" si="5"/>
        <v>0</v>
      </c>
      <c r="AK23" s="55">
        <f t="shared" si="5"/>
        <v>0</v>
      </c>
      <c r="AL23" s="55">
        <f t="shared" si="5"/>
        <v>0</v>
      </c>
      <c r="AM23" s="55">
        <f t="shared" si="5"/>
        <v>0</v>
      </c>
      <c r="AN23" s="55">
        <f t="shared" si="5"/>
        <v>0</v>
      </c>
      <c r="AO23" s="55">
        <f t="shared" si="5"/>
        <v>0</v>
      </c>
      <c r="AP23" s="55">
        <f t="shared" si="5"/>
        <v>0</v>
      </c>
      <c r="AQ23" s="55">
        <f t="shared" si="5"/>
        <v>0</v>
      </c>
      <c r="AR23" s="55">
        <f t="shared" si="5"/>
        <v>0</v>
      </c>
      <c r="AS23" s="55">
        <f t="shared" si="5"/>
        <v>0</v>
      </c>
      <c r="AT23" s="55">
        <f t="shared" si="5"/>
        <v>0</v>
      </c>
      <c r="AU23" s="55">
        <f t="shared" si="5"/>
        <v>0</v>
      </c>
      <c r="AV23" s="55">
        <f t="shared" si="5"/>
        <v>0</v>
      </c>
      <c r="AW23" s="55">
        <f t="shared" si="5"/>
        <v>0</v>
      </c>
      <c r="AX23" s="55">
        <f t="shared" si="5"/>
        <v>0</v>
      </c>
      <c r="AY23" s="55">
        <f t="shared" si="5"/>
        <v>0</v>
      </c>
      <c r="AZ23" s="55">
        <f t="shared" si="5"/>
        <v>0</v>
      </c>
      <c r="BA23" s="55">
        <f t="shared" si="5"/>
        <v>0</v>
      </c>
      <c r="BB23" s="55">
        <f t="shared" si="5"/>
        <v>0</v>
      </c>
      <c r="BC23" s="49"/>
      <c r="BD23" s="57"/>
      <c r="BE23" s="57"/>
      <c r="BF23" s="57"/>
      <c r="BG23" s="57"/>
      <c r="BH23" s="57"/>
    </row>
    <row r="24" spans="1:60" s="50" customFormat="1" x14ac:dyDescent="0.25">
      <c r="A24" s="52" t="s">
        <v>83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21"/>
      <c r="BD24" s="21"/>
      <c r="BE24" s="21"/>
      <c r="BF24" s="21"/>
      <c r="BG24" s="21"/>
      <c r="BH24" s="21"/>
    </row>
    <row r="25" spans="1:60" s="50" customFormat="1" x14ac:dyDescent="0.25">
      <c r="A25" s="52" t="s">
        <v>84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21"/>
      <c r="BD25" s="21"/>
      <c r="BE25" s="21"/>
      <c r="BF25" s="21"/>
      <c r="BG25" s="21"/>
      <c r="BH25" s="21"/>
    </row>
    <row r="26" spans="1:60" s="53" customFormat="1" ht="18.75" x14ac:dyDescent="0.3">
      <c r="A26" s="58" t="s">
        <v>85</v>
      </c>
      <c r="B26" s="55">
        <f t="shared" ref="B26:AG26" si="6">B10+B18+B23</f>
        <v>0</v>
      </c>
      <c r="C26" s="55">
        <f t="shared" si="6"/>
        <v>0</v>
      </c>
      <c r="D26" s="55">
        <f t="shared" si="6"/>
        <v>0</v>
      </c>
      <c r="E26" s="55">
        <f t="shared" si="6"/>
        <v>0</v>
      </c>
      <c r="F26" s="55">
        <f t="shared" si="6"/>
        <v>0</v>
      </c>
      <c r="G26" s="55">
        <f t="shared" si="6"/>
        <v>0</v>
      </c>
      <c r="H26" s="55">
        <f t="shared" si="6"/>
        <v>0</v>
      </c>
      <c r="I26" s="55">
        <f t="shared" si="6"/>
        <v>0</v>
      </c>
      <c r="J26" s="55">
        <f t="shared" si="6"/>
        <v>0</v>
      </c>
      <c r="K26" s="55">
        <f t="shared" si="6"/>
        <v>0</v>
      </c>
      <c r="L26" s="55">
        <f t="shared" si="6"/>
        <v>0</v>
      </c>
      <c r="M26" s="55">
        <f t="shared" si="6"/>
        <v>0</v>
      </c>
      <c r="N26" s="55">
        <f t="shared" si="6"/>
        <v>0</v>
      </c>
      <c r="O26" s="55">
        <f t="shared" si="6"/>
        <v>0</v>
      </c>
      <c r="P26" s="55">
        <f t="shared" si="6"/>
        <v>0</v>
      </c>
      <c r="Q26" s="55">
        <f t="shared" si="6"/>
        <v>0</v>
      </c>
      <c r="R26" s="55">
        <f t="shared" si="6"/>
        <v>0</v>
      </c>
      <c r="S26" s="55">
        <f t="shared" si="6"/>
        <v>0</v>
      </c>
      <c r="T26" s="55">
        <f t="shared" si="6"/>
        <v>0</v>
      </c>
      <c r="U26" s="55">
        <f t="shared" si="6"/>
        <v>0</v>
      </c>
      <c r="V26" s="55">
        <f t="shared" si="6"/>
        <v>0</v>
      </c>
      <c r="W26" s="55">
        <f t="shared" si="6"/>
        <v>0</v>
      </c>
      <c r="X26" s="55">
        <f t="shared" si="6"/>
        <v>0</v>
      </c>
      <c r="Y26" s="55">
        <f t="shared" si="6"/>
        <v>0</v>
      </c>
      <c r="Z26" s="55">
        <f t="shared" si="6"/>
        <v>0</v>
      </c>
      <c r="AA26" s="55">
        <f t="shared" si="6"/>
        <v>0</v>
      </c>
      <c r="AB26" s="55">
        <f t="shared" si="6"/>
        <v>0</v>
      </c>
      <c r="AC26" s="55">
        <f t="shared" si="6"/>
        <v>0</v>
      </c>
      <c r="AD26" s="55">
        <f t="shared" si="6"/>
        <v>0</v>
      </c>
      <c r="AE26" s="55">
        <f t="shared" si="6"/>
        <v>0</v>
      </c>
      <c r="AF26" s="55">
        <f t="shared" si="6"/>
        <v>0</v>
      </c>
      <c r="AG26" s="55">
        <f t="shared" si="6"/>
        <v>0</v>
      </c>
      <c r="AH26" s="55">
        <f t="shared" ref="AH26:BB26" si="7">AH10+AH18+AH23</f>
        <v>0</v>
      </c>
      <c r="AI26" s="55">
        <f t="shared" si="7"/>
        <v>0</v>
      </c>
      <c r="AJ26" s="55">
        <f t="shared" si="7"/>
        <v>0</v>
      </c>
      <c r="AK26" s="55">
        <f t="shared" si="7"/>
        <v>0</v>
      </c>
      <c r="AL26" s="55">
        <f t="shared" si="7"/>
        <v>0</v>
      </c>
      <c r="AM26" s="55">
        <f t="shared" si="7"/>
        <v>0</v>
      </c>
      <c r="AN26" s="55">
        <f t="shared" si="7"/>
        <v>0</v>
      </c>
      <c r="AO26" s="55">
        <f t="shared" si="7"/>
        <v>0</v>
      </c>
      <c r="AP26" s="55">
        <f t="shared" si="7"/>
        <v>0</v>
      </c>
      <c r="AQ26" s="55">
        <f t="shared" si="7"/>
        <v>0</v>
      </c>
      <c r="AR26" s="55">
        <f t="shared" si="7"/>
        <v>0</v>
      </c>
      <c r="AS26" s="55">
        <f t="shared" si="7"/>
        <v>0</v>
      </c>
      <c r="AT26" s="55">
        <f t="shared" si="7"/>
        <v>0</v>
      </c>
      <c r="AU26" s="55">
        <f t="shared" si="7"/>
        <v>0</v>
      </c>
      <c r="AV26" s="55">
        <f t="shared" si="7"/>
        <v>0</v>
      </c>
      <c r="AW26" s="55">
        <f t="shared" si="7"/>
        <v>0</v>
      </c>
      <c r="AX26" s="55">
        <f t="shared" si="7"/>
        <v>0</v>
      </c>
      <c r="AY26" s="55">
        <f t="shared" si="7"/>
        <v>0</v>
      </c>
      <c r="AZ26" s="55">
        <f t="shared" si="7"/>
        <v>0</v>
      </c>
      <c r="BA26" s="55">
        <f t="shared" si="7"/>
        <v>0</v>
      </c>
      <c r="BB26" s="55">
        <f t="shared" si="7"/>
        <v>0</v>
      </c>
      <c r="BC26" s="49"/>
      <c r="BD26" s="57"/>
      <c r="BE26" s="57"/>
      <c r="BF26" s="57"/>
      <c r="BG26" s="57"/>
      <c r="BH26" s="57"/>
    </row>
    <row r="29" spans="1:60" x14ac:dyDescent="0.25">
      <c r="A29" s="265" t="s">
        <v>86</v>
      </c>
      <c r="B29" s="265"/>
      <c r="C29" s="2"/>
      <c r="D29" s="2"/>
      <c r="E29" s="59" t="s">
        <v>87</v>
      </c>
      <c r="F29" s="59" t="s">
        <v>87</v>
      </c>
      <c r="G29" s="59" t="s">
        <v>87</v>
      </c>
      <c r="H29" s="59" t="s">
        <v>87</v>
      </c>
    </row>
    <row r="30" spans="1:60" x14ac:dyDescent="0.25">
      <c r="A30" s="2"/>
      <c r="B30" s="2"/>
      <c r="C30" s="2"/>
      <c r="D30" s="2"/>
      <c r="E30" s="266" t="s">
        <v>88</v>
      </c>
      <c r="F30" s="266"/>
      <c r="G30" s="266"/>
      <c r="H30" s="266"/>
    </row>
    <row r="31" spans="1:60" x14ac:dyDescent="0.25">
      <c r="A31" s="267" t="s">
        <v>87</v>
      </c>
      <c r="B31" s="267"/>
      <c r="C31" s="267"/>
      <c r="D31" s="267"/>
      <c r="E31" s="267"/>
      <c r="F31" s="267"/>
      <c r="G31" s="267"/>
      <c r="H31" s="267"/>
    </row>
    <row r="32" spans="1:60" x14ac:dyDescent="0.25">
      <c r="A32" s="266" t="s">
        <v>89</v>
      </c>
      <c r="B32" s="266"/>
      <c r="C32" s="266"/>
      <c r="D32" s="266"/>
      <c r="E32" s="266"/>
      <c r="F32" s="266"/>
      <c r="G32" s="2"/>
      <c r="H32" s="2"/>
    </row>
  </sheetData>
  <mergeCells count="65">
    <mergeCell ref="A1:L1"/>
    <mergeCell ref="AX1:AX2"/>
    <mergeCell ref="AY1:AY2"/>
    <mergeCell ref="AZ1:AZ2"/>
    <mergeCell ref="A2:M2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BD3:BD8"/>
    <mergeCell ref="BE3:BE8"/>
    <mergeCell ref="BF3:BF8"/>
    <mergeCell ref="BG3:BG8"/>
    <mergeCell ref="BH3:BH8"/>
    <mergeCell ref="AC6:AC8"/>
    <mergeCell ref="AD6:AD8"/>
    <mergeCell ref="I6:I8"/>
    <mergeCell ref="J6:J8"/>
    <mergeCell ref="K6:K8"/>
    <mergeCell ref="L6:N6"/>
    <mergeCell ref="O6:Q6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29:B29"/>
    <mergeCell ref="E30:H30"/>
    <mergeCell ref="A31:H31"/>
    <mergeCell ref="A32:F32"/>
    <mergeCell ref="AX6:BA7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</mergeCells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"/>
  <sheetViews>
    <sheetView workbookViewId="0"/>
  </sheetViews>
  <sheetFormatPr defaultRowHeight="15" x14ac:dyDescent="0.25"/>
  <cols>
    <col min="1" max="1" width="36.42578125" customWidth="1"/>
    <col min="2" max="2" width="17.85546875" customWidth="1"/>
    <col min="3" max="53" width="12.5703125" bestFit="1"/>
    <col min="54" max="54" width="14.5703125" customWidth="1"/>
    <col min="55" max="60" width="16.7109375" customWidth="1"/>
  </cols>
  <sheetData>
    <row r="1" spans="1:60" ht="31.15" customHeight="1" x14ac:dyDescent="0.25">
      <c r="A1" s="259" t="s">
        <v>496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261"/>
      <c r="AY1" s="261"/>
      <c r="AZ1" s="261"/>
      <c r="BA1" s="3"/>
      <c r="BB1" s="3"/>
      <c r="BC1" s="4"/>
      <c r="BD1" s="4"/>
      <c r="BE1" s="4"/>
      <c r="BF1" s="4"/>
      <c r="BG1" s="4"/>
      <c r="BH1" s="4"/>
    </row>
    <row r="2" spans="1:60" ht="19.899999999999999" customHeight="1" x14ac:dyDescent="0.25">
      <c r="A2" s="263" t="s">
        <v>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62"/>
      <c r="AY2" s="262"/>
      <c r="AZ2" s="262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237" t="s">
        <v>2</v>
      </c>
      <c r="B3" s="239" t="s">
        <v>3</v>
      </c>
      <c r="C3" s="241" t="s">
        <v>4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3"/>
      <c r="AB3" s="244" t="s">
        <v>5</v>
      </c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6"/>
      <c r="BB3" s="8"/>
      <c r="BC3" s="235" t="s">
        <v>6</v>
      </c>
      <c r="BD3" s="235" t="s">
        <v>7</v>
      </c>
      <c r="BE3" s="235" t="s">
        <v>8</v>
      </c>
      <c r="BF3" s="235" t="s">
        <v>9</v>
      </c>
      <c r="BG3" s="235" t="s">
        <v>10</v>
      </c>
      <c r="BH3" s="235" t="s">
        <v>11</v>
      </c>
    </row>
    <row r="4" spans="1:60" ht="15.75" x14ac:dyDescent="0.25">
      <c r="A4" s="238"/>
      <c r="B4" s="240"/>
      <c r="C4" s="247" t="s">
        <v>12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9"/>
      <c r="AB4" s="250" t="s">
        <v>13</v>
      </c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2"/>
      <c r="BB4" s="10"/>
      <c r="BC4" s="236"/>
      <c r="BD4" s="236"/>
      <c r="BE4" s="236"/>
      <c r="BF4" s="236"/>
      <c r="BG4" s="236"/>
      <c r="BH4" s="236"/>
    </row>
    <row r="5" spans="1:60" x14ac:dyDescent="0.25">
      <c r="A5" s="238"/>
      <c r="B5" s="240"/>
      <c r="C5" s="224" t="s">
        <v>14</v>
      </c>
      <c r="D5" s="11"/>
      <c r="E5" s="253" t="s">
        <v>15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5"/>
      <c r="AB5" s="221" t="s">
        <v>16</v>
      </c>
      <c r="AC5" s="256" t="s">
        <v>17</v>
      </c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8"/>
      <c r="BB5" s="13"/>
      <c r="BC5" s="236"/>
      <c r="BD5" s="236"/>
      <c r="BE5" s="236"/>
      <c r="BF5" s="236"/>
      <c r="BG5" s="236"/>
      <c r="BH5" s="236"/>
    </row>
    <row r="6" spans="1:60" ht="25.9" customHeight="1" x14ac:dyDescent="0.25">
      <c r="A6" s="238"/>
      <c r="B6" s="240"/>
      <c r="C6" s="233"/>
      <c r="D6" s="224" t="s">
        <v>18</v>
      </c>
      <c r="E6" s="224" t="s">
        <v>19</v>
      </c>
      <c r="F6" s="224" t="s">
        <v>20</v>
      </c>
      <c r="G6" s="224" t="s">
        <v>21</v>
      </c>
      <c r="H6" s="224" t="s">
        <v>22</v>
      </c>
      <c r="I6" s="224" t="s">
        <v>23</v>
      </c>
      <c r="J6" s="224" t="s">
        <v>24</v>
      </c>
      <c r="K6" s="224" t="s">
        <v>25</v>
      </c>
      <c r="L6" s="226" t="s">
        <v>26</v>
      </c>
      <c r="M6" s="234"/>
      <c r="N6" s="227"/>
      <c r="O6" s="226" t="s">
        <v>27</v>
      </c>
      <c r="P6" s="234"/>
      <c r="Q6" s="227"/>
      <c r="R6" s="224" t="s">
        <v>28</v>
      </c>
      <c r="S6" s="224" t="s">
        <v>29</v>
      </c>
      <c r="T6" s="226" t="s">
        <v>30</v>
      </c>
      <c r="U6" s="234"/>
      <c r="V6" s="234"/>
      <c r="W6" s="234"/>
      <c r="X6" s="234"/>
      <c r="Y6" s="234"/>
      <c r="Z6" s="234"/>
      <c r="AA6" s="227"/>
      <c r="AB6" s="219"/>
      <c r="AC6" s="221" t="s">
        <v>31</v>
      </c>
      <c r="AD6" s="221" t="s">
        <v>32</v>
      </c>
      <c r="AE6" s="221" t="s">
        <v>33</v>
      </c>
      <c r="AF6" s="221" t="s">
        <v>28</v>
      </c>
      <c r="AG6" s="221" t="s">
        <v>34</v>
      </c>
      <c r="AH6" s="228" t="s">
        <v>30</v>
      </c>
      <c r="AI6" s="230"/>
      <c r="AJ6" s="230"/>
      <c r="AK6" s="230"/>
      <c r="AL6" s="230"/>
      <c r="AM6" s="230"/>
      <c r="AN6" s="230"/>
      <c r="AO6" s="229"/>
      <c r="AP6" s="228" t="s">
        <v>35</v>
      </c>
      <c r="AQ6" s="230"/>
      <c r="AR6" s="230"/>
      <c r="AS6" s="230"/>
      <c r="AT6" s="230"/>
      <c r="AU6" s="230"/>
      <c r="AV6" s="230"/>
      <c r="AW6" s="229"/>
      <c r="AX6" s="216" t="s">
        <v>91</v>
      </c>
      <c r="AY6" s="217"/>
      <c r="AZ6" s="217"/>
      <c r="BA6" s="218"/>
      <c r="BB6" s="221" t="s">
        <v>37</v>
      </c>
      <c r="BC6" s="236"/>
      <c r="BD6" s="236"/>
      <c r="BE6" s="236"/>
      <c r="BF6" s="236"/>
      <c r="BG6" s="236"/>
      <c r="BH6" s="236"/>
    </row>
    <row r="7" spans="1:60" ht="33" customHeight="1" x14ac:dyDescent="0.25">
      <c r="A7" s="238"/>
      <c r="B7" s="240"/>
      <c r="C7" s="233"/>
      <c r="D7" s="233"/>
      <c r="E7" s="225"/>
      <c r="F7" s="225"/>
      <c r="G7" s="225"/>
      <c r="H7" s="225"/>
      <c r="I7" s="225"/>
      <c r="J7" s="225"/>
      <c r="K7" s="225"/>
      <c r="L7" s="224" t="s">
        <v>38</v>
      </c>
      <c r="M7" s="224" t="s">
        <v>39</v>
      </c>
      <c r="N7" s="224" t="s">
        <v>40</v>
      </c>
      <c r="O7" s="224" t="s">
        <v>41</v>
      </c>
      <c r="P7" s="224" t="s">
        <v>32</v>
      </c>
      <c r="Q7" s="224" t="s">
        <v>42</v>
      </c>
      <c r="R7" s="231"/>
      <c r="S7" s="233"/>
      <c r="T7" s="226" t="s">
        <v>43</v>
      </c>
      <c r="U7" s="227"/>
      <c r="V7" s="226" t="s">
        <v>44</v>
      </c>
      <c r="W7" s="227"/>
      <c r="X7" s="226" t="s">
        <v>45</v>
      </c>
      <c r="Y7" s="227"/>
      <c r="Z7" s="226" t="s">
        <v>46</v>
      </c>
      <c r="AA7" s="227"/>
      <c r="AB7" s="219"/>
      <c r="AC7" s="222"/>
      <c r="AD7" s="222"/>
      <c r="AE7" s="222"/>
      <c r="AF7" s="222"/>
      <c r="AG7" s="222"/>
      <c r="AH7" s="228" t="s">
        <v>43</v>
      </c>
      <c r="AI7" s="229"/>
      <c r="AJ7" s="228" t="s">
        <v>44</v>
      </c>
      <c r="AK7" s="229"/>
      <c r="AL7" s="228" t="s">
        <v>45</v>
      </c>
      <c r="AM7" s="229"/>
      <c r="AN7" s="228" t="s">
        <v>46</v>
      </c>
      <c r="AO7" s="229"/>
      <c r="AP7" s="228" t="s">
        <v>43</v>
      </c>
      <c r="AQ7" s="229"/>
      <c r="AR7" s="228" t="s">
        <v>44</v>
      </c>
      <c r="AS7" s="229"/>
      <c r="AT7" s="228" t="s">
        <v>45</v>
      </c>
      <c r="AU7" s="229"/>
      <c r="AV7" s="228" t="s">
        <v>46</v>
      </c>
      <c r="AW7" s="229"/>
      <c r="AX7" s="219"/>
      <c r="AY7" s="220"/>
      <c r="AZ7" s="220"/>
      <c r="BA7" s="220"/>
      <c r="BB7" s="222"/>
      <c r="BC7" s="236"/>
      <c r="BD7" s="236"/>
      <c r="BE7" s="236"/>
      <c r="BF7" s="236"/>
      <c r="BG7" s="236"/>
      <c r="BH7" s="236"/>
    </row>
    <row r="8" spans="1:60" ht="105.6" customHeight="1" x14ac:dyDescent="0.25">
      <c r="A8" s="238"/>
      <c r="B8" s="240"/>
      <c r="C8" s="233"/>
      <c r="D8" s="233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32"/>
      <c r="S8" s="233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219"/>
      <c r="AC8" s="223"/>
      <c r="AD8" s="223"/>
      <c r="AE8" s="223"/>
      <c r="AF8" s="223"/>
      <c r="AG8" s="223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223"/>
      <c r="BC8" s="236"/>
      <c r="BD8" s="236"/>
      <c r="BE8" s="236"/>
      <c r="BF8" s="236"/>
      <c r="BG8" s="236"/>
      <c r="BH8" s="236"/>
    </row>
    <row r="9" spans="1:60" x14ac:dyDescent="0.2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18.75" x14ac:dyDescent="0.3">
      <c r="A10" s="166" t="s">
        <v>69</v>
      </c>
      <c r="B10" s="61">
        <f t="shared" ref="B10:AG10" si="0">B11+B12</f>
        <v>0</v>
      </c>
      <c r="C10" s="61">
        <f t="shared" si="0"/>
        <v>0</v>
      </c>
      <c r="D10" s="61">
        <f t="shared" si="0"/>
        <v>0</v>
      </c>
      <c r="E10" s="61">
        <f t="shared" si="0"/>
        <v>0</v>
      </c>
      <c r="F10" s="61">
        <f t="shared" si="0"/>
        <v>0</v>
      </c>
      <c r="G10" s="61">
        <f t="shared" si="0"/>
        <v>0</v>
      </c>
      <c r="H10" s="61">
        <f t="shared" si="0"/>
        <v>0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1">
        <f t="shared" si="0"/>
        <v>0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0</v>
      </c>
      <c r="Q10" s="61">
        <f t="shared" si="0"/>
        <v>0</v>
      </c>
      <c r="R10" s="61">
        <f t="shared" si="0"/>
        <v>0</v>
      </c>
      <c r="S10" s="61">
        <f t="shared" si="0"/>
        <v>0</v>
      </c>
      <c r="T10" s="61">
        <f t="shared" si="0"/>
        <v>0</v>
      </c>
      <c r="U10" s="61">
        <f t="shared" si="0"/>
        <v>0</v>
      </c>
      <c r="V10" s="61">
        <f t="shared" si="0"/>
        <v>0</v>
      </c>
      <c r="W10" s="61">
        <f t="shared" si="0"/>
        <v>0</v>
      </c>
      <c r="X10" s="61">
        <f t="shared" si="0"/>
        <v>0</v>
      </c>
      <c r="Y10" s="61">
        <f t="shared" si="0"/>
        <v>0</v>
      </c>
      <c r="Z10" s="61">
        <f t="shared" si="0"/>
        <v>0</v>
      </c>
      <c r="AA10" s="61">
        <f t="shared" si="0"/>
        <v>0</v>
      </c>
      <c r="AB10" s="61">
        <f t="shared" si="0"/>
        <v>0</v>
      </c>
      <c r="AC10" s="61">
        <f t="shared" si="0"/>
        <v>0</v>
      </c>
      <c r="AD10" s="61">
        <f t="shared" si="0"/>
        <v>0</v>
      </c>
      <c r="AE10" s="61">
        <f t="shared" si="0"/>
        <v>0</v>
      </c>
      <c r="AF10" s="61">
        <f t="shared" si="0"/>
        <v>0</v>
      </c>
      <c r="AG10" s="61">
        <f t="shared" si="0"/>
        <v>0</v>
      </c>
      <c r="AH10" s="61">
        <f t="shared" ref="AH10:BB10" si="1">AH11+AH12</f>
        <v>0</v>
      </c>
      <c r="AI10" s="61">
        <f t="shared" si="1"/>
        <v>0</v>
      </c>
      <c r="AJ10" s="61">
        <f t="shared" si="1"/>
        <v>0</v>
      </c>
      <c r="AK10" s="61">
        <f t="shared" si="1"/>
        <v>0</v>
      </c>
      <c r="AL10" s="61">
        <f t="shared" si="1"/>
        <v>0</v>
      </c>
      <c r="AM10" s="61">
        <f t="shared" si="1"/>
        <v>0</v>
      </c>
      <c r="AN10" s="61">
        <f t="shared" si="1"/>
        <v>0</v>
      </c>
      <c r="AO10" s="61">
        <f t="shared" si="1"/>
        <v>0</v>
      </c>
      <c r="AP10" s="61">
        <f t="shared" si="1"/>
        <v>0</v>
      </c>
      <c r="AQ10" s="61">
        <f t="shared" si="1"/>
        <v>0</v>
      </c>
      <c r="AR10" s="61">
        <f t="shared" si="1"/>
        <v>0</v>
      </c>
      <c r="AS10" s="61">
        <f t="shared" si="1"/>
        <v>0</v>
      </c>
      <c r="AT10" s="61">
        <f t="shared" si="1"/>
        <v>0</v>
      </c>
      <c r="AU10" s="61">
        <f t="shared" si="1"/>
        <v>0</v>
      </c>
      <c r="AV10" s="61">
        <f t="shared" si="1"/>
        <v>0</v>
      </c>
      <c r="AW10" s="61">
        <f t="shared" si="1"/>
        <v>0</v>
      </c>
      <c r="AX10" s="61">
        <f t="shared" si="1"/>
        <v>0</v>
      </c>
      <c r="AY10" s="61">
        <f t="shared" si="1"/>
        <v>0</v>
      </c>
      <c r="AZ10" s="61">
        <f t="shared" si="1"/>
        <v>0</v>
      </c>
      <c r="BA10" s="61">
        <f t="shared" si="1"/>
        <v>0</v>
      </c>
      <c r="BB10" s="61">
        <f t="shared" si="1"/>
        <v>0</v>
      </c>
      <c r="BC10" s="49"/>
      <c r="BD10" s="49"/>
      <c r="BE10" s="49"/>
      <c r="BF10" s="49"/>
      <c r="BG10" s="49"/>
      <c r="BH10" s="49"/>
    </row>
    <row r="11" spans="1:60" ht="18.75" x14ac:dyDescent="0.3">
      <c r="A11" s="167" t="s">
        <v>497</v>
      </c>
      <c r="B11" s="168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49"/>
      <c r="BD11" s="49"/>
      <c r="BE11" s="49"/>
      <c r="BF11" s="49"/>
      <c r="BG11" s="49"/>
      <c r="BH11" s="49"/>
    </row>
    <row r="12" spans="1:60" ht="18.75" x14ac:dyDescent="0.3">
      <c r="A12" s="167" t="s">
        <v>498</v>
      </c>
      <c r="B12" s="168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49"/>
      <c r="BD12" s="49"/>
      <c r="BE12" s="49"/>
      <c r="BF12" s="49"/>
      <c r="BG12" s="49"/>
      <c r="BH12" s="49"/>
    </row>
    <row r="13" spans="1:60" ht="18.75" x14ac:dyDescent="0.3">
      <c r="A13" s="96" t="s">
        <v>77</v>
      </c>
      <c r="B13" s="105">
        <f t="shared" ref="B13:AG13" si="2">B14</f>
        <v>0</v>
      </c>
      <c r="C13" s="105">
        <f t="shared" si="2"/>
        <v>0</v>
      </c>
      <c r="D13" s="105">
        <f t="shared" si="2"/>
        <v>0</v>
      </c>
      <c r="E13" s="105">
        <f t="shared" si="2"/>
        <v>0</v>
      </c>
      <c r="F13" s="105">
        <f t="shared" si="2"/>
        <v>0</v>
      </c>
      <c r="G13" s="105">
        <f t="shared" si="2"/>
        <v>0</v>
      </c>
      <c r="H13" s="105">
        <f t="shared" si="2"/>
        <v>0</v>
      </c>
      <c r="I13" s="105">
        <f t="shared" si="2"/>
        <v>0</v>
      </c>
      <c r="J13" s="105">
        <f t="shared" si="2"/>
        <v>0</v>
      </c>
      <c r="K13" s="105">
        <f t="shared" si="2"/>
        <v>0</v>
      </c>
      <c r="L13" s="105">
        <f t="shared" si="2"/>
        <v>0</v>
      </c>
      <c r="M13" s="105">
        <f t="shared" si="2"/>
        <v>0</v>
      </c>
      <c r="N13" s="105">
        <f t="shared" si="2"/>
        <v>0</v>
      </c>
      <c r="O13" s="105">
        <f t="shared" si="2"/>
        <v>0</v>
      </c>
      <c r="P13" s="105">
        <f t="shared" si="2"/>
        <v>0</v>
      </c>
      <c r="Q13" s="105">
        <f t="shared" si="2"/>
        <v>0</v>
      </c>
      <c r="R13" s="105">
        <f t="shared" si="2"/>
        <v>0</v>
      </c>
      <c r="S13" s="105">
        <f t="shared" si="2"/>
        <v>0</v>
      </c>
      <c r="T13" s="105">
        <f t="shared" si="2"/>
        <v>0</v>
      </c>
      <c r="U13" s="105">
        <f t="shared" si="2"/>
        <v>0</v>
      </c>
      <c r="V13" s="105">
        <f t="shared" si="2"/>
        <v>0</v>
      </c>
      <c r="W13" s="105">
        <f t="shared" si="2"/>
        <v>0</v>
      </c>
      <c r="X13" s="105">
        <f t="shared" si="2"/>
        <v>0</v>
      </c>
      <c r="Y13" s="105">
        <f t="shared" si="2"/>
        <v>0</v>
      </c>
      <c r="Z13" s="105">
        <f t="shared" si="2"/>
        <v>0</v>
      </c>
      <c r="AA13" s="105">
        <f t="shared" si="2"/>
        <v>0</v>
      </c>
      <c r="AB13" s="105">
        <f t="shared" si="2"/>
        <v>0</v>
      </c>
      <c r="AC13" s="105">
        <f t="shared" si="2"/>
        <v>0</v>
      </c>
      <c r="AD13" s="105">
        <f t="shared" si="2"/>
        <v>0</v>
      </c>
      <c r="AE13" s="105">
        <f t="shared" si="2"/>
        <v>0</v>
      </c>
      <c r="AF13" s="105">
        <f t="shared" si="2"/>
        <v>0</v>
      </c>
      <c r="AG13" s="105">
        <f t="shared" si="2"/>
        <v>0</v>
      </c>
      <c r="AH13" s="105">
        <f t="shared" ref="AH13:BB13" si="3">AH14</f>
        <v>0</v>
      </c>
      <c r="AI13" s="105">
        <f t="shared" si="3"/>
        <v>0</v>
      </c>
      <c r="AJ13" s="105">
        <f t="shared" si="3"/>
        <v>0</v>
      </c>
      <c r="AK13" s="105">
        <f t="shared" si="3"/>
        <v>0</v>
      </c>
      <c r="AL13" s="105">
        <f t="shared" si="3"/>
        <v>0</v>
      </c>
      <c r="AM13" s="105">
        <f t="shared" si="3"/>
        <v>0</v>
      </c>
      <c r="AN13" s="105">
        <f t="shared" si="3"/>
        <v>0</v>
      </c>
      <c r="AO13" s="105">
        <f t="shared" si="3"/>
        <v>0</v>
      </c>
      <c r="AP13" s="105">
        <f t="shared" si="3"/>
        <v>0</v>
      </c>
      <c r="AQ13" s="105">
        <f t="shared" si="3"/>
        <v>0</v>
      </c>
      <c r="AR13" s="105">
        <f t="shared" si="3"/>
        <v>0</v>
      </c>
      <c r="AS13" s="105">
        <f t="shared" si="3"/>
        <v>0</v>
      </c>
      <c r="AT13" s="105">
        <f t="shared" si="3"/>
        <v>0</v>
      </c>
      <c r="AU13" s="105">
        <f t="shared" si="3"/>
        <v>0</v>
      </c>
      <c r="AV13" s="105">
        <f t="shared" si="3"/>
        <v>0</v>
      </c>
      <c r="AW13" s="105">
        <f t="shared" si="3"/>
        <v>0</v>
      </c>
      <c r="AX13" s="105">
        <f t="shared" si="3"/>
        <v>0</v>
      </c>
      <c r="AY13" s="105">
        <f t="shared" si="3"/>
        <v>0</v>
      </c>
      <c r="AZ13" s="105">
        <f t="shared" si="3"/>
        <v>0</v>
      </c>
      <c r="BA13" s="105">
        <f t="shared" si="3"/>
        <v>0</v>
      </c>
      <c r="BB13" s="105">
        <f t="shared" si="3"/>
        <v>0</v>
      </c>
      <c r="BC13" s="57"/>
      <c r="BD13" s="57"/>
      <c r="BE13" s="57"/>
      <c r="BF13" s="57"/>
      <c r="BG13" s="57"/>
      <c r="BH13" s="57"/>
    </row>
    <row r="14" spans="1:60" ht="18.75" x14ac:dyDescent="0.3">
      <c r="A14" s="177" t="s">
        <v>499</v>
      </c>
      <c r="B14" s="173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57"/>
      <c r="BD14" s="57"/>
      <c r="BE14" s="57"/>
      <c r="BF14" s="57"/>
      <c r="BG14" s="57"/>
      <c r="BH14" s="57"/>
    </row>
    <row r="15" spans="1:60" ht="18.75" x14ac:dyDescent="0.3">
      <c r="A15" s="98" t="s">
        <v>85</v>
      </c>
      <c r="B15" s="105">
        <f t="shared" ref="B15:AG15" si="4">B13+B10</f>
        <v>0</v>
      </c>
      <c r="C15" s="105">
        <f t="shared" si="4"/>
        <v>0</v>
      </c>
      <c r="D15" s="105">
        <f t="shared" si="4"/>
        <v>0</v>
      </c>
      <c r="E15" s="105">
        <f t="shared" si="4"/>
        <v>0</v>
      </c>
      <c r="F15" s="105">
        <f t="shared" si="4"/>
        <v>0</v>
      </c>
      <c r="G15" s="105">
        <f t="shared" si="4"/>
        <v>0</v>
      </c>
      <c r="H15" s="105">
        <f t="shared" si="4"/>
        <v>0</v>
      </c>
      <c r="I15" s="105">
        <f t="shared" si="4"/>
        <v>0</v>
      </c>
      <c r="J15" s="105">
        <f t="shared" si="4"/>
        <v>0</v>
      </c>
      <c r="K15" s="105">
        <f t="shared" si="4"/>
        <v>0</v>
      </c>
      <c r="L15" s="105">
        <f t="shared" si="4"/>
        <v>0</v>
      </c>
      <c r="M15" s="105">
        <f t="shared" si="4"/>
        <v>0</v>
      </c>
      <c r="N15" s="105">
        <f t="shared" si="4"/>
        <v>0</v>
      </c>
      <c r="O15" s="105">
        <f t="shared" si="4"/>
        <v>0</v>
      </c>
      <c r="P15" s="105">
        <f t="shared" si="4"/>
        <v>0</v>
      </c>
      <c r="Q15" s="105">
        <f t="shared" si="4"/>
        <v>0</v>
      </c>
      <c r="R15" s="105">
        <f t="shared" si="4"/>
        <v>0</v>
      </c>
      <c r="S15" s="105">
        <f t="shared" si="4"/>
        <v>0</v>
      </c>
      <c r="T15" s="105">
        <f t="shared" si="4"/>
        <v>0</v>
      </c>
      <c r="U15" s="105">
        <f t="shared" si="4"/>
        <v>0</v>
      </c>
      <c r="V15" s="105">
        <f t="shared" si="4"/>
        <v>0</v>
      </c>
      <c r="W15" s="105">
        <f t="shared" si="4"/>
        <v>0</v>
      </c>
      <c r="X15" s="105">
        <f t="shared" si="4"/>
        <v>0</v>
      </c>
      <c r="Y15" s="105">
        <f t="shared" si="4"/>
        <v>0</v>
      </c>
      <c r="Z15" s="105">
        <f t="shared" si="4"/>
        <v>0</v>
      </c>
      <c r="AA15" s="105">
        <f t="shared" si="4"/>
        <v>0</v>
      </c>
      <c r="AB15" s="105">
        <f t="shared" si="4"/>
        <v>0</v>
      </c>
      <c r="AC15" s="105">
        <f t="shared" si="4"/>
        <v>0</v>
      </c>
      <c r="AD15" s="105">
        <f t="shared" si="4"/>
        <v>0</v>
      </c>
      <c r="AE15" s="105">
        <f t="shared" si="4"/>
        <v>0</v>
      </c>
      <c r="AF15" s="105">
        <f t="shared" si="4"/>
        <v>0</v>
      </c>
      <c r="AG15" s="105">
        <f t="shared" si="4"/>
        <v>0</v>
      </c>
      <c r="AH15" s="105">
        <f t="shared" ref="AH15:BB15" si="5">AH13+AH10</f>
        <v>0</v>
      </c>
      <c r="AI15" s="105">
        <f t="shared" si="5"/>
        <v>0</v>
      </c>
      <c r="AJ15" s="105">
        <f t="shared" si="5"/>
        <v>0</v>
      </c>
      <c r="AK15" s="105">
        <f t="shared" si="5"/>
        <v>0</v>
      </c>
      <c r="AL15" s="105">
        <f t="shared" si="5"/>
        <v>0</v>
      </c>
      <c r="AM15" s="105">
        <f t="shared" si="5"/>
        <v>0</v>
      </c>
      <c r="AN15" s="105">
        <f t="shared" si="5"/>
        <v>0</v>
      </c>
      <c r="AO15" s="105">
        <f t="shared" si="5"/>
        <v>0</v>
      </c>
      <c r="AP15" s="105">
        <f t="shared" si="5"/>
        <v>0</v>
      </c>
      <c r="AQ15" s="105">
        <f t="shared" si="5"/>
        <v>0</v>
      </c>
      <c r="AR15" s="105">
        <f t="shared" si="5"/>
        <v>0</v>
      </c>
      <c r="AS15" s="105">
        <f t="shared" si="5"/>
        <v>0</v>
      </c>
      <c r="AT15" s="105">
        <f t="shared" si="5"/>
        <v>0</v>
      </c>
      <c r="AU15" s="105">
        <f t="shared" si="5"/>
        <v>0</v>
      </c>
      <c r="AV15" s="105">
        <f t="shared" si="5"/>
        <v>0</v>
      </c>
      <c r="AW15" s="105">
        <f t="shared" si="5"/>
        <v>0</v>
      </c>
      <c r="AX15" s="105">
        <f t="shared" si="5"/>
        <v>0</v>
      </c>
      <c r="AY15" s="105">
        <f t="shared" si="5"/>
        <v>0</v>
      </c>
      <c r="AZ15" s="105">
        <f t="shared" si="5"/>
        <v>0</v>
      </c>
      <c r="BA15" s="105">
        <f t="shared" si="5"/>
        <v>0</v>
      </c>
      <c r="BB15" s="105">
        <f t="shared" si="5"/>
        <v>0</v>
      </c>
      <c r="BC15" s="57"/>
      <c r="BD15" s="57"/>
      <c r="BE15" s="57"/>
      <c r="BF15" s="57"/>
      <c r="BG15" s="57"/>
      <c r="BH15" s="57"/>
    </row>
    <row r="16" spans="1:60" x14ac:dyDescent="0.25">
      <c r="A16" s="35"/>
      <c r="B16" s="35"/>
      <c r="C16" s="35"/>
      <c r="D16" s="35"/>
      <c r="E16" s="35"/>
      <c r="F16" s="35"/>
      <c r="G16" s="35"/>
      <c r="H16" s="35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</row>
    <row r="17" spans="1:60" x14ac:dyDescent="0.25">
      <c r="A17" s="99"/>
      <c r="B17" s="99"/>
      <c r="C17" s="99"/>
      <c r="D17" s="99"/>
      <c r="E17" s="99"/>
      <c r="F17" s="99"/>
      <c r="G17" s="99"/>
      <c r="H17" s="9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x14ac:dyDescent="0.25">
      <c r="A18" s="276" t="s">
        <v>86</v>
      </c>
      <c r="B18" s="276"/>
      <c r="C18" s="100"/>
      <c r="D18" s="100"/>
      <c r="E18" s="101" t="s">
        <v>87</v>
      </c>
      <c r="F18" s="101" t="s">
        <v>87</v>
      </c>
      <c r="G18" s="101" t="s">
        <v>87</v>
      </c>
      <c r="H18" s="101" t="s">
        <v>87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x14ac:dyDescent="0.25">
      <c r="A19" s="100"/>
      <c r="B19" s="100"/>
      <c r="C19" s="100"/>
      <c r="D19" s="100"/>
      <c r="E19" s="278" t="s">
        <v>88</v>
      </c>
      <c r="F19" s="278"/>
      <c r="G19" s="278"/>
      <c r="H19" s="278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x14ac:dyDescent="0.25">
      <c r="A20" s="277" t="s">
        <v>87</v>
      </c>
      <c r="B20" s="277"/>
      <c r="C20" s="277"/>
      <c r="D20" s="277"/>
      <c r="E20" s="277"/>
      <c r="F20" s="277"/>
      <c r="G20" s="277"/>
      <c r="H20" s="277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x14ac:dyDescent="0.25">
      <c r="A21" s="278" t="s">
        <v>89</v>
      </c>
      <c r="B21" s="278"/>
      <c r="C21" s="278"/>
      <c r="D21" s="278"/>
      <c r="E21" s="278"/>
      <c r="F21" s="278"/>
      <c r="G21" s="109"/>
      <c r="H21" s="10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x14ac:dyDescent="0.25">
      <c r="A22" s="102"/>
      <c r="B22" s="102"/>
      <c r="C22" s="102"/>
      <c r="D22" s="102"/>
      <c r="E22" s="102"/>
      <c r="F22" s="102"/>
      <c r="G22" s="102"/>
      <c r="H22" s="102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x14ac:dyDescent="0.25">
      <c r="A23" s="102"/>
      <c r="B23" s="102"/>
      <c r="C23" s="102"/>
      <c r="D23" s="102"/>
      <c r="E23" s="102"/>
      <c r="F23" s="102"/>
      <c r="G23" s="102"/>
      <c r="H23" s="102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x14ac:dyDescent="0.25">
      <c r="A24" s="102"/>
      <c r="B24" s="102"/>
      <c r="C24" s="102"/>
      <c r="D24" s="102"/>
      <c r="E24" s="102"/>
      <c r="F24" s="102"/>
      <c r="G24" s="102"/>
      <c r="H24" s="102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x14ac:dyDescent="0.25">
      <c r="A25" s="1"/>
      <c r="B25" s="1"/>
      <c r="C25" s="1"/>
      <c r="D25" s="1"/>
      <c r="E25" s="1"/>
      <c r="F25" s="1"/>
      <c r="G25" s="1"/>
      <c r="H25" s="1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x14ac:dyDescent="0.25">
      <c r="A26" s="1"/>
      <c r="B26" s="1"/>
      <c r="C26" s="1"/>
      <c r="D26" s="1"/>
      <c r="E26" s="1"/>
      <c r="F26" s="1"/>
      <c r="G26" s="1"/>
      <c r="H26" s="1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</sheetData>
  <mergeCells count="65">
    <mergeCell ref="A1:O1"/>
    <mergeCell ref="AX1:AX2"/>
    <mergeCell ref="AY1:AY2"/>
    <mergeCell ref="AZ1:AZ2"/>
    <mergeCell ref="A2:M2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BD3:BD8"/>
    <mergeCell ref="BE3:BE8"/>
    <mergeCell ref="BF3:BF8"/>
    <mergeCell ref="BG3:BG8"/>
    <mergeCell ref="BH3:BH8"/>
    <mergeCell ref="AC6:AC8"/>
    <mergeCell ref="AD6:AD8"/>
    <mergeCell ref="I6:I8"/>
    <mergeCell ref="J6:J8"/>
    <mergeCell ref="K6:K8"/>
    <mergeCell ref="L6:N6"/>
    <mergeCell ref="O6:Q6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18:B18"/>
    <mergeCell ref="E19:H19"/>
    <mergeCell ref="A20:H20"/>
    <mergeCell ref="A21:F21"/>
    <mergeCell ref="AX6:BA7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</mergeCells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7"/>
  <sheetViews>
    <sheetView topLeftCell="AX145" workbookViewId="0"/>
  </sheetViews>
  <sheetFormatPr defaultRowHeight="15" x14ac:dyDescent="0.25"/>
  <cols>
    <col min="1" max="1" width="36.7109375" customWidth="1"/>
    <col min="2" max="2" width="14.5703125" customWidth="1"/>
    <col min="3" max="53" width="12.5703125" bestFit="1"/>
    <col min="54" max="54" width="15" customWidth="1"/>
    <col min="55" max="60" width="16.7109375" customWidth="1"/>
  </cols>
  <sheetData>
    <row r="1" spans="1:60" ht="24" customHeight="1" x14ac:dyDescent="0.25">
      <c r="A1" s="259" t="s">
        <v>500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261"/>
      <c r="AY1" s="261"/>
      <c r="AZ1" s="261"/>
      <c r="BA1" s="3"/>
      <c r="BB1" s="3"/>
      <c r="BC1" s="4"/>
      <c r="BD1" s="4"/>
      <c r="BE1" s="4"/>
      <c r="BF1" s="4"/>
      <c r="BG1" s="4"/>
      <c r="BH1" s="4"/>
    </row>
    <row r="2" spans="1:60" ht="26.45" customHeight="1" x14ac:dyDescent="0.25">
      <c r="A2" s="263" t="s">
        <v>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62"/>
      <c r="AY2" s="262"/>
      <c r="AZ2" s="262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237" t="s">
        <v>2</v>
      </c>
      <c r="B3" s="239" t="s">
        <v>3</v>
      </c>
      <c r="C3" s="241" t="s">
        <v>4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3"/>
      <c r="AB3" s="244" t="s">
        <v>5</v>
      </c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6"/>
      <c r="BB3" s="8"/>
      <c r="BC3" s="235" t="s">
        <v>6</v>
      </c>
      <c r="BD3" s="235" t="s">
        <v>7</v>
      </c>
      <c r="BE3" s="235" t="s">
        <v>8</v>
      </c>
      <c r="BF3" s="235" t="s">
        <v>9</v>
      </c>
      <c r="BG3" s="235" t="s">
        <v>10</v>
      </c>
      <c r="BH3" s="235" t="s">
        <v>11</v>
      </c>
    </row>
    <row r="4" spans="1:60" ht="15.75" x14ac:dyDescent="0.25">
      <c r="A4" s="238"/>
      <c r="B4" s="240"/>
      <c r="C4" s="247" t="s">
        <v>12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9"/>
      <c r="AB4" s="250" t="s">
        <v>13</v>
      </c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2"/>
      <c r="BB4" s="10"/>
      <c r="BC4" s="236"/>
      <c r="BD4" s="236"/>
      <c r="BE4" s="236"/>
      <c r="BF4" s="236"/>
      <c r="BG4" s="236"/>
      <c r="BH4" s="236"/>
    </row>
    <row r="5" spans="1:60" ht="32.450000000000003" customHeight="1" x14ac:dyDescent="0.25">
      <c r="A5" s="238"/>
      <c r="B5" s="240"/>
      <c r="C5" s="224" t="s">
        <v>14</v>
      </c>
      <c r="D5" s="11"/>
      <c r="E5" s="253" t="s">
        <v>15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5"/>
      <c r="AB5" s="221" t="s">
        <v>16</v>
      </c>
      <c r="AC5" s="256" t="s">
        <v>17</v>
      </c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8"/>
      <c r="BB5" s="13"/>
      <c r="BC5" s="236"/>
      <c r="BD5" s="236"/>
      <c r="BE5" s="236"/>
      <c r="BF5" s="236"/>
      <c r="BG5" s="236"/>
      <c r="BH5" s="236"/>
    </row>
    <row r="6" spans="1:60" ht="28.9" customHeight="1" x14ac:dyDescent="0.25">
      <c r="A6" s="238"/>
      <c r="B6" s="240"/>
      <c r="C6" s="233"/>
      <c r="D6" s="224" t="s">
        <v>18</v>
      </c>
      <c r="E6" s="224" t="s">
        <v>19</v>
      </c>
      <c r="F6" s="224" t="s">
        <v>20</v>
      </c>
      <c r="G6" s="224" t="s">
        <v>21</v>
      </c>
      <c r="H6" s="224" t="s">
        <v>22</v>
      </c>
      <c r="I6" s="224" t="s">
        <v>23</v>
      </c>
      <c r="J6" s="224" t="s">
        <v>24</v>
      </c>
      <c r="K6" s="224" t="s">
        <v>25</v>
      </c>
      <c r="L6" s="226" t="s">
        <v>26</v>
      </c>
      <c r="M6" s="234"/>
      <c r="N6" s="227"/>
      <c r="O6" s="226" t="s">
        <v>27</v>
      </c>
      <c r="P6" s="234"/>
      <c r="Q6" s="227"/>
      <c r="R6" s="224" t="s">
        <v>28</v>
      </c>
      <c r="S6" s="224" t="s">
        <v>29</v>
      </c>
      <c r="T6" s="226" t="s">
        <v>30</v>
      </c>
      <c r="U6" s="234"/>
      <c r="V6" s="234"/>
      <c r="W6" s="234"/>
      <c r="X6" s="234"/>
      <c r="Y6" s="234"/>
      <c r="Z6" s="234"/>
      <c r="AA6" s="227"/>
      <c r="AB6" s="219"/>
      <c r="AC6" s="221" t="s">
        <v>31</v>
      </c>
      <c r="AD6" s="221" t="s">
        <v>32</v>
      </c>
      <c r="AE6" s="221" t="s">
        <v>33</v>
      </c>
      <c r="AF6" s="221" t="s">
        <v>28</v>
      </c>
      <c r="AG6" s="221" t="s">
        <v>34</v>
      </c>
      <c r="AH6" s="228" t="s">
        <v>30</v>
      </c>
      <c r="AI6" s="230"/>
      <c r="AJ6" s="230"/>
      <c r="AK6" s="230"/>
      <c r="AL6" s="230"/>
      <c r="AM6" s="230"/>
      <c r="AN6" s="230"/>
      <c r="AO6" s="229"/>
      <c r="AP6" s="228" t="s">
        <v>35</v>
      </c>
      <c r="AQ6" s="230"/>
      <c r="AR6" s="230"/>
      <c r="AS6" s="230"/>
      <c r="AT6" s="230"/>
      <c r="AU6" s="230"/>
      <c r="AV6" s="230"/>
      <c r="AW6" s="229"/>
      <c r="AX6" s="216" t="s">
        <v>91</v>
      </c>
      <c r="AY6" s="217"/>
      <c r="AZ6" s="217"/>
      <c r="BA6" s="218"/>
      <c r="BB6" s="221" t="s">
        <v>37</v>
      </c>
      <c r="BC6" s="236"/>
      <c r="BD6" s="236"/>
      <c r="BE6" s="236"/>
      <c r="BF6" s="236"/>
      <c r="BG6" s="236"/>
      <c r="BH6" s="236"/>
    </row>
    <row r="7" spans="1:60" ht="40.9" customHeight="1" x14ac:dyDescent="0.25">
      <c r="A7" s="238"/>
      <c r="B7" s="240"/>
      <c r="C7" s="233"/>
      <c r="D7" s="233"/>
      <c r="E7" s="225"/>
      <c r="F7" s="225"/>
      <c r="G7" s="225"/>
      <c r="H7" s="225"/>
      <c r="I7" s="225"/>
      <c r="J7" s="225"/>
      <c r="K7" s="225"/>
      <c r="L7" s="224" t="s">
        <v>38</v>
      </c>
      <c r="M7" s="224" t="s">
        <v>39</v>
      </c>
      <c r="N7" s="224" t="s">
        <v>40</v>
      </c>
      <c r="O7" s="224" t="s">
        <v>41</v>
      </c>
      <c r="P7" s="224" t="s">
        <v>32</v>
      </c>
      <c r="Q7" s="224" t="s">
        <v>42</v>
      </c>
      <c r="R7" s="231"/>
      <c r="S7" s="233"/>
      <c r="T7" s="226" t="s">
        <v>43</v>
      </c>
      <c r="U7" s="227"/>
      <c r="V7" s="226" t="s">
        <v>44</v>
      </c>
      <c r="W7" s="227"/>
      <c r="X7" s="226" t="s">
        <v>45</v>
      </c>
      <c r="Y7" s="227"/>
      <c r="Z7" s="226" t="s">
        <v>46</v>
      </c>
      <c r="AA7" s="227"/>
      <c r="AB7" s="219"/>
      <c r="AC7" s="222"/>
      <c r="AD7" s="222"/>
      <c r="AE7" s="222"/>
      <c r="AF7" s="222"/>
      <c r="AG7" s="222"/>
      <c r="AH7" s="228" t="s">
        <v>43</v>
      </c>
      <c r="AI7" s="229"/>
      <c r="AJ7" s="228" t="s">
        <v>44</v>
      </c>
      <c r="AK7" s="229"/>
      <c r="AL7" s="228" t="s">
        <v>45</v>
      </c>
      <c r="AM7" s="229"/>
      <c r="AN7" s="228" t="s">
        <v>46</v>
      </c>
      <c r="AO7" s="229"/>
      <c r="AP7" s="228" t="s">
        <v>43</v>
      </c>
      <c r="AQ7" s="229"/>
      <c r="AR7" s="228" t="s">
        <v>44</v>
      </c>
      <c r="AS7" s="229"/>
      <c r="AT7" s="228" t="s">
        <v>45</v>
      </c>
      <c r="AU7" s="229"/>
      <c r="AV7" s="228" t="s">
        <v>46</v>
      </c>
      <c r="AW7" s="229"/>
      <c r="AX7" s="219"/>
      <c r="AY7" s="220"/>
      <c r="AZ7" s="220"/>
      <c r="BA7" s="220"/>
      <c r="BB7" s="222"/>
      <c r="BC7" s="236"/>
      <c r="BD7" s="236"/>
      <c r="BE7" s="236"/>
      <c r="BF7" s="236"/>
      <c r="BG7" s="236"/>
      <c r="BH7" s="236"/>
    </row>
    <row r="8" spans="1:60" ht="110.45" customHeight="1" x14ac:dyDescent="0.25">
      <c r="A8" s="238"/>
      <c r="B8" s="240"/>
      <c r="C8" s="233"/>
      <c r="D8" s="233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32"/>
      <c r="S8" s="233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219"/>
      <c r="AC8" s="223"/>
      <c r="AD8" s="223"/>
      <c r="AE8" s="223"/>
      <c r="AF8" s="223"/>
      <c r="AG8" s="223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223"/>
      <c r="BC8" s="236"/>
      <c r="BD8" s="236"/>
      <c r="BE8" s="236"/>
      <c r="BF8" s="236"/>
      <c r="BG8" s="236"/>
      <c r="BH8" s="236"/>
    </row>
    <row r="9" spans="1:60" x14ac:dyDescent="0.2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18.75" x14ac:dyDescent="0.3">
      <c r="A10" s="166" t="s">
        <v>69</v>
      </c>
      <c r="B10" s="61">
        <f t="shared" ref="B10:AG10" si="0">B11+B12+B13+B14+B15+B16+B17+B18+B19+B20+B21+B22+B23+B24+B25+B26+B27+B28+B29+B30+B31+B32+B33+B34+B35+B36+B37+B38+B39+B40+B41+B42+B43+B44+B45+B46+B47+B48+B49+B50+B51+B52+B53+B54+B55+B56+B57+B58+B59+B60+B61+B62+B63+B64++B65+B66+B67+B68+B69+B70+B71+B72+B73+B74+B75+B76+B77</f>
        <v>0</v>
      </c>
      <c r="C10" s="169">
        <f t="shared" si="0"/>
        <v>0</v>
      </c>
      <c r="D10" s="169">
        <f t="shared" si="0"/>
        <v>0</v>
      </c>
      <c r="E10" s="169">
        <f t="shared" si="0"/>
        <v>0</v>
      </c>
      <c r="F10" s="169">
        <f t="shared" si="0"/>
        <v>0</v>
      </c>
      <c r="G10" s="169">
        <f t="shared" si="0"/>
        <v>0</v>
      </c>
      <c r="H10" s="169">
        <f t="shared" si="0"/>
        <v>0</v>
      </c>
      <c r="I10" s="169">
        <f t="shared" si="0"/>
        <v>0</v>
      </c>
      <c r="J10" s="169">
        <f t="shared" si="0"/>
        <v>0</v>
      </c>
      <c r="K10" s="169">
        <f t="shared" si="0"/>
        <v>0</v>
      </c>
      <c r="L10" s="169">
        <f t="shared" si="0"/>
        <v>0</v>
      </c>
      <c r="M10" s="169">
        <f t="shared" si="0"/>
        <v>0</v>
      </c>
      <c r="N10" s="169">
        <f t="shared" si="0"/>
        <v>0</v>
      </c>
      <c r="O10" s="169">
        <f t="shared" si="0"/>
        <v>0</v>
      </c>
      <c r="P10" s="169">
        <f t="shared" si="0"/>
        <v>0</v>
      </c>
      <c r="Q10" s="169">
        <f t="shared" si="0"/>
        <v>0</v>
      </c>
      <c r="R10" s="169">
        <f t="shared" si="0"/>
        <v>0</v>
      </c>
      <c r="S10" s="169">
        <f t="shared" si="0"/>
        <v>0</v>
      </c>
      <c r="T10" s="169">
        <f t="shared" si="0"/>
        <v>0</v>
      </c>
      <c r="U10" s="169">
        <f t="shared" si="0"/>
        <v>0</v>
      </c>
      <c r="V10" s="169">
        <f t="shared" si="0"/>
        <v>0</v>
      </c>
      <c r="W10" s="169">
        <f t="shared" si="0"/>
        <v>0</v>
      </c>
      <c r="X10" s="169">
        <f t="shared" si="0"/>
        <v>0</v>
      </c>
      <c r="Y10" s="169">
        <f t="shared" si="0"/>
        <v>0</v>
      </c>
      <c r="Z10" s="169">
        <f t="shared" si="0"/>
        <v>0</v>
      </c>
      <c r="AA10" s="169">
        <f t="shared" si="0"/>
        <v>0</v>
      </c>
      <c r="AB10" s="170">
        <f t="shared" si="0"/>
        <v>0</v>
      </c>
      <c r="AC10" s="170">
        <f t="shared" si="0"/>
        <v>0</v>
      </c>
      <c r="AD10" s="170">
        <f t="shared" si="0"/>
        <v>0</v>
      </c>
      <c r="AE10" s="170">
        <f t="shared" si="0"/>
        <v>0</v>
      </c>
      <c r="AF10" s="170">
        <f t="shared" si="0"/>
        <v>0</v>
      </c>
      <c r="AG10" s="170">
        <f t="shared" si="0"/>
        <v>0</v>
      </c>
      <c r="AH10" s="170">
        <f t="shared" ref="AH10:BB10" si="1">AH11+AH12+AH13+AH14+AH15+AH16+AH17+AH18+AH19+AH20+AH21+AH22+AH23+AH24+AH25+AH26+AH27+AH28+AH29+AH30+AH31+AH32+AH33+AH34+AH35+AH36+AH37+AH38+AH39+AH40+AH41+AH42+AH43+AH44+AH45+AH46+AH47+AH48+AH49+AH50+AH51+AH52+AH53+AH54+AH55+AH56+AH57+AH58+AH59+AH60+AH61+AH62+AH63+AH64++AH65+AH66+AH67+AH68+AH69+AH70+AH71+AH72+AH73+AH74+AH75+AH76+AH77</f>
        <v>0</v>
      </c>
      <c r="AI10" s="170">
        <f t="shared" si="1"/>
        <v>0</v>
      </c>
      <c r="AJ10" s="170">
        <f t="shared" si="1"/>
        <v>0</v>
      </c>
      <c r="AK10" s="170">
        <f t="shared" si="1"/>
        <v>0</v>
      </c>
      <c r="AL10" s="170">
        <f t="shared" si="1"/>
        <v>0</v>
      </c>
      <c r="AM10" s="170">
        <f t="shared" si="1"/>
        <v>0</v>
      </c>
      <c r="AN10" s="170">
        <f t="shared" si="1"/>
        <v>0</v>
      </c>
      <c r="AO10" s="170">
        <f t="shared" si="1"/>
        <v>0</v>
      </c>
      <c r="AP10" s="170">
        <f t="shared" si="1"/>
        <v>0</v>
      </c>
      <c r="AQ10" s="170">
        <f t="shared" si="1"/>
        <v>0</v>
      </c>
      <c r="AR10" s="170">
        <f t="shared" si="1"/>
        <v>0</v>
      </c>
      <c r="AS10" s="170">
        <f t="shared" si="1"/>
        <v>0</v>
      </c>
      <c r="AT10" s="170">
        <f t="shared" si="1"/>
        <v>0</v>
      </c>
      <c r="AU10" s="170">
        <f t="shared" si="1"/>
        <v>0</v>
      </c>
      <c r="AV10" s="170">
        <f t="shared" si="1"/>
        <v>0</v>
      </c>
      <c r="AW10" s="170">
        <f t="shared" si="1"/>
        <v>0</v>
      </c>
      <c r="AX10" s="170">
        <f t="shared" si="1"/>
        <v>0</v>
      </c>
      <c r="AY10" s="170">
        <f t="shared" si="1"/>
        <v>0</v>
      </c>
      <c r="AZ10" s="170">
        <f t="shared" si="1"/>
        <v>0</v>
      </c>
      <c r="BA10" s="170">
        <f t="shared" si="1"/>
        <v>0</v>
      </c>
      <c r="BB10" s="170">
        <f t="shared" si="1"/>
        <v>0</v>
      </c>
      <c r="BC10" s="49"/>
      <c r="BD10" s="49"/>
      <c r="BE10" s="49"/>
      <c r="BF10" s="49"/>
      <c r="BG10" s="49"/>
      <c r="BH10" s="49"/>
    </row>
    <row r="11" spans="1:60" ht="18.75" x14ac:dyDescent="0.3">
      <c r="A11" s="167" t="s">
        <v>501</v>
      </c>
      <c r="B11" s="168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49"/>
      <c r="BD11" s="49"/>
      <c r="BE11" s="49"/>
      <c r="BF11" s="49"/>
      <c r="BG11" s="49"/>
      <c r="BH11" s="49"/>
    </row>
    <row r="12" spans="1:60" ht="18.75" x14ac:dyDescent="0.3">
      <c r="A12" s="167" t="s">
        <v>502</v>
      </c>
      <c r="B12" s="168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49"/>
      <c r="BD12" s="49"/>
      <c r="BE12" s="49"/>
      <c r="BF12" s="49"/>
      <c r="BG12" s="49"/>
      <c r="BH12" s="49"/>
    </row>
    <row r="13" spans="1:60" ht="18.75" x14ac:dyDescent="0.3">
      <c r="A13" s="167" t="s">
        <v>503</v>
      </c>
      <c r="B13" s="168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49"/>
      <c r="BD13" s="49"/>
      <c r="BE13" s="49"/>
      <c r="BF13" s="49"/>
      <c r="BG13" s="49"/>
      <c r="BH13" s="49"/>
    </row>
    <row r="14" spans="1:60" ht="18.75" x14ac:dyDescent="0.3">
      <c r="A14" s="167" t="s">
        <v>504</v>
      </c>
      <c r="B14" s="168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49"/>
      <c r="BD14" s="49"/>
      <c r="BE14" s="49"/>
      <c r="BF14" s="49"/>
      <c r="BG14" s="49"/>
      <c r="BH14" s="49"/>
    </row>
    <row r="15" spans="1:60" ht="18.75" x14ac:dyDescent="0.3">
      <c r="A15" s="167" t="s">
        <v>505</v>
      </c>
      <c r="B15" s="168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49"/>
      <c r="BD15" s="49"/>
      <c r="BE15" s="49"/>
      <c r="BF15" s="49"/>
      <c r="BG15" s="49"/>
      <c r="BH15" s="49"/>
    </row>
    <row r="16" spans="1:60" ht="18.75" x14ac:dyDescent="0.3">
      <c r="A16" s="167" t="s">
        <v>506</v>
      </c>
      <c r="B16" s="168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49"/>
      <c r="BD16" s="49"/>
      <c r="BE16" s="49"/>
      <c r="BF16" s="49"/>
      <c r="BG16" s="49"/>
      <c r="BH16" s="49"/>
    </row>
    <row r="17" spans="1:60" ht="30.75" x14ac:dyDescent="0.3">
      <c r="A17" s="167" t="s">
        <v>507</v>
      </c>
      <c r="B17" s="168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49"/>
      <c r="BD17" s="49"/>
      <c r="BE17" s="49"/>
      <c r="BF17" s="49"/>
      <c r="BG17" s="49"/>
      <c r="BH17" s="49"/>
    </row>
    <row r="18" spans="1:60" ht="18.75" x14ac:dyDescent="0.3">
      <c r="A18" s="167" t="s">
        <v>508</v>
      </c>
      <c r="B18" s="168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49"/>
      <c r="BD18" s="49"/>
      <c r="BE18" s="49"/>
      <c r="BF18" s="49"/>
      <c r="BG18" s="49"/>
      <c r="BH18" s="49"/>
    </row>
    <row r="19" spans="1:60" ht="18.75" x14ac:dyDescent="0.3">
      <c r="A19" s="167" t="s">
        <v>509</v>
      </c>
      <c r="B19" s="168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49"/>
      <c r="BD19" s="49"/>
      <c r="BE19" s="49"/>
      <c r="BF19" s="49"/>
      <c r="BG19" s="49"/>
      <c r="BH19" s="49"/>
    </row>
    <row r="20" spans="1:60" ht="30.75" x14ac:dyDescent="0.3">
      <c r="A20" s="167" t="s">
        <v>510</v>
      </c>
      <c r="B20" s="168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49"/>
      <c r="BD20" s="49"/>
      <c r="BE20" s="49"/>
      <c r="BF20" s="49"/>
      <c r="BG20" s="49"/>
      <c r="BH20" s="49"/>
    </row>
    <row r="21" spans="1:60" ht="18.75" x14ac:dyDescent="0.3">
      <c r="A21" s="167" t="s">
        <v>511</v>
      </c>
      <c r="B21" s="168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49"/>
      <c r="BD21" s="49"/>
      <c r="BE21" s="49"/>
      <c r="BF21" s="49"/>
      <c r="BG21" s="49"/>
      <c r="BH21" s="49"/>
    </row>
    <row r="22" spans="1:60" ht="18.75" x14ac:dyDescent="0.3">
      <c r="A22" s="167" t="s">
        <v>512</v>
      </c>
      <c r="B22" s="168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49"/>
      <c r="BD22" s="49"/>
      <c r="BE22" s="49"/>
      <c r="BF22" s="49"/>
      <c r="BG22" s="49"/>
      <c r="BH22" s="49"/>
    </row>
    <row r="23" spans="1:60" ht="30.75" x14ac:dyDescent="0.3">
      <c r="A23" s="167" t="s">
        <v>513</v>
      </c>
      <c r="B23" s="168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49"/>
      <c r="BD23" s="49"/>
      <c r="BE23" s="49"/>
      <c r="BF23" s="49"/>
      <c r="BG23" s="49"/>
      <c r="BH23" s="49"/>
    </row>
    <row r="24" spans="1:60" ht="18.75" x14ac:dyDescent="0.3">
      <c r="A24" s="167" t="s">
        <v>514</v>
      </c>
      <c r="B24" s="168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49"/>
      <c r="BD24" s="49"/>
      <c r="BE24" s="49"/>
      <c r="BF24" s="49"/>
      <c r="BG24" s="49"/>
      <c r="BH24" s="49"/>
    </row>
    <row r="25" spans="1:60" ht="18.75" x14ac:dyDescent="0.3">
      <c r="A25" s="167" t="s">
        <v>515</v>
      </c>
      <c r="B25" s="168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49"/>
      <c r="BD25" s="49"/>
      <c r="BE25" s="49"/>
      <c r="BF25" s="49"/>
      <c r="BG25" s="49"/>
      <c r="BH25" s="49"/>
    </row>
    <row r="26" spans="1:60" ht="18.75" x14ac:dyDescent="0.3">
      <c r="A26" s="167" t="s">
        <v>516</v>
      </c>
      <c r="B26" s="168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49"/>
      <c r="BD26" s="49"/>
      <c r="BE26" s="49"/>
      <c r="BF26" s="49"/>
      <c r="BG26" s="49"/>
      <c r="BH26" s="49"/>
    </row>
    <row r="27" spans="1:60" ht="30.75" x14ac:dyDescent="0.3">
      <c r="A27" s="167" t="s">
        <v>517</v>
      </c>
      <c r="B27" s="168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49"/>
      <c r="BD27" s="49"/>
      <c r="BE27" s="49"/>
      <c r="BF27" s="49"/>
      <c r="BG27" s="49"/>
      <c r="BH27" s="49"/>
    </row>
    <row r="28" spans="1:60" ht="18.75" x14ac:dyDescent="0.3">
      <c r="A28" s="167" t="s">
        <v>518</v>
      </c>
      <c r="B28" s="168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49"/>
      <c r="BD28" s="49"/>
      <c r="BE28" s="49"/>
      <c r="BF28" s="49"/>
      <c r="BG28" s="49"/>
      <c r="BH28" s="49"/>
    </row>
    <row r="29" spans="1:60" ht="30.75" x14ac:dyDescent="0.3">
      <c r="A29" s="167" t="s">
        <v>519</v>
      </c>
      <c r="B29" s="168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49"/>
      <c r="BD29" s="49"/>
      <c r="BE29" s="49"/>
      <c r="BF29" s="49"/>
      <c r="BG29" s="49"/>
      <c r="BH29" s="49"/>
    </row>
    <row r="30" spans="1:60" ht="18.75" x14ac:dyDescent="0.3">
      <c r="A30" s="167" t="s">
        <v>520</v>
      </c>
      <c r="B30" s="168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49"/>
      <c r="BD30" s="49"/>
      <c r="BE30" s="49"/>
      <c r="BF30" s="49"/>
      <c r="BG30" s="49"/>
      <c r="BH30" s="49"/>
    </row>
    <row r="31" spans="1:60" ht="30.75" x14ac:dyDescent="0.3">
      <c r="A31" s="167" t="s">
        <v>521</v>
      </c>
      <c r="B31" s="168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49"/>
      <c r="BD31" s="49"/>
      <c r="BE31" s="49"/>
      <c r="BF31" s="49"/>
      <c r="BG31" s="49"/>
      <c r="BH31" s="49"/>
    </row>
    <row r="32" spans="1:60" ht="18.75" x14ac:dyDescent="0.3">
      <c r="A32" s="167" t="s">
        <v>522</v>
      </c>
      <c r="B32" s="168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49"/>
      <c r="BD32" s="49"/>
      <c r="BE32" s="49"/>
      <c r="BF32" s="49"/>
      <c r="BG32" s="49"/>
      <c r="BH32" s="49"/>
    </row>
    <row r="33" spans="1:60" ht="18.75" x14ac:dyDescent="0.3">
      <c r="A33" s="167" t="s">
        <v>523</v>
      </c>
      <c r="B33" s="168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49"/>
      <c r="BD33" s="49"/>
      <c r="BE33" s="49"/>
      <c r="BF33" s="49"/>
      <c r="BG33" s="49"/>
      <c r="BH33" s="49"/>
    </row>
    <row r="34" spans="1:60" ht="18.75" x14ac:dyDescent="0.3">
      <c r="A34" s="167" t="s">
        <v>524</v>
      </c>
      <c r="B34" s="168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49"/>
      <c r="BD34" s="49"/>
      <c r="BE34" s="49"/>
      <c r="BF34" s="49"/>
      <c r="BG34" s="49"/>
      <c r="BH34" s="49"/>
    </row>
    <row r="35" spans="1:60" ht="30.75" x14ac:dyDescent="0.3">
      <c r="A35" s="167" t="s">
        <v>525</v>
      </c>
      <c r="B35" s="168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49"/>
      <c r="BD35" s="49"/>
      <c r="BE35" s="49"/>
      <c r="BF35" s="49"/>
      <c r="BG35" s="49"/>
      <c r="BH35" s="49"/>
    </row>
    <row r="36" spans="1:60" ht="18.75" x14ac:dyDescent="0.3">
      <c r="A36" s="167" t="s">
        <v>526</v>
      </c>
      <c r="B36" s="168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49"/>
      <c r="BD36" s="49"/>
      <c r="BE36" s="49"/>
      <c r="BF36" s="49"/>
      <c r="BG36" s="49"/>
      <c r="BH36" s="49"/>
    </row>
    <row r="37" spans="1:60" ht="18.75" x14ac:dyDescent="0.3">
      <c r="A37" s="167" t="s">
        <v>527</v>
      </c>
      <c r="B37" s="168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49"/>
      <c r="BD37" s="49"/>
      <c r="BE37" s="49"/>
      <c r="BF37" s="49"/>
      <c r="BG37" s="49"/>
      <c r="BH37" s="49"/>
    </row>
    <row r="38" spans="1:60" ht="30.75" x14ac:dyDescent="0.3">
      <c r="A38" s="167" t="s">
        <v>528</v>
      </c>
      <c r="B38" s="168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49"/>
      <c r="BD38" s="49"/>
      <c r="BE38" s="49"/>
      <c r="BF38" s="49"/>
      <c r="BG38" s="49"/>
      <c r="BH38" s="49"/>
    </row>
    <row r="39" spans="1:60" ht="30.75" x14ac:dyDescent="0.3">
      <c r="A39" s="167" t="s">
        <v>529</v>
      </c>
      <c r="B39" s="168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49"/>
      <c r="BD39" s="49"/>
      <c r="BE39" s="49"/>
      <c r="BF39" s="49"/>
      <c r="BG39" s="49"/>
      <c r="BH39" s="49"/>
    </row>
    <row r="40" spans="1:60" ht="30.75" x14ac:dyDescent="0.3">
      <c r="A40" s="167" t="s">
        <v>530</v>
      </c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49"/>
      <c r="BD40" s="49"/>
      <c r="BE40" s="49"/>
      <c r="BF40" s="49"/>
      <c r="BG40" s="49"/>
      <c r="BH40" s="49"/>
    </row>
    <row r="41" spans="1:60" ht="18.75" x14ac:dyDescent="0.3">
      <c r="A41" s="167" t="s">
        <v>531</v>
      </c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49"/>
      <c r="BD41" s="49"/>
      <c r="BE41" s="49"/>
      <c r="BF41" s="49"/>
      <c r="BG41" s="49"/>
      <c r="BH41" s="49"/>
    </row>
    <row r="42" spans="1:60" ht="30.75" x14ac:dyDescent="0.3">
      <c r="A42" s="167" t="s">
        <v>532</v>
      </c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49"/>
      <c r="BD42" s="49"/>
      <c r="BE42" s="49"/>
      <c r="BF42" s="49"/>
      <c r="BG42" s="49"/>
      <c r="BH42" s="49"/>
    </row>
    <row r="43" spans="1:60" ht="30.75" x14ac:dyDescent="0.3">
      <c r="A43" s="167" t="s">
        <v>533</v>
      </c>
      <c r="B43" s="168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49"/>
      <c r="BD43" s="49"/>
      <c r="BE43" s="49"/>
      <c r="BF43" s="49"/>
      <c r="BG43" s="49"/>
      <c r="BH43" s="49"/>
    </row>
    <row r="44" spans="1:60" ht="18.75" x14ac:dyDescent="0.3">
      <c r="A44" s="167" t="s">
        <v>534</v>
      </c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49"/>
      <c r="BD44" s="49"/>
      <c r="BE44" s="49"/>
      <c r="BF44" s="49"/>
      <c r="BG44" s="49"/>
      <c r="BH44" s="49"/>
    </row>
    <row r="45" spans="1:60" ht="18.75" x14ac:dyDescent="0.3">
      <c r="A45" s="167" t="s">
        <v>535</v>
      </c>
      <c r="B45" s="168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49"/>
      <c r="BD45" s="49"/>
      <c r="BE45" s="49"/>
      <c r="BF45" s="49"/>
      <c r="BG45" s="49"/>
      <c r="BH45" s="49"/>
    </row>
    <row r="46" spans="1:60" ht="18.75" x14ac:dyDescent="0.3">
      <c r="A46" s="167" t="s">
        <v>536</v>
      </c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49"/>
      <c r="BD46" s="49"/>
      <c r="BE46" s="49"/>
      <c r="BF46" s="49"/>
      <c r="BG46" s="49"/>
      <c r="BH46" s="49"/>
    </row>
    <row r="47" spans="1:60" ht="30.75" x14ac:dyDescent="0.3">
      <c r="A47" s="167" t="s">
        <v>537</v>
      </c>
      <c r="B47" s="168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49"/>
      <c r="BD47" s="49"/>
      <c r="BE47" s="49"/>
      <c r="BF47" s="49"/>
      <c r="BG47" s="49"/>
      <c r="BH47" s="49"/>
    </row>
    <row r="48" spans="1:60" ht="18.75" x14ac:dyDescent="0.3">
      <c r="A48" s="167" t="s">
        <v>538</v>
      </c>
      <c r="B48" s="168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49"/>
      <c r="BD48" s="49"/>
      <c r="BE48" s="49"/>
      <c r="BF48" s="49"/>
      <c r="BG48" s="49"/>
      <c r="BH48" s="49"/>
    </row>
    <row r="49" spans="1:60" ht="18.75" x14ac:dyDescent="0.3">
      <c r="A49" s="167" t="s">
        <v>539</v>
      </c>
      <c r="B49" s="168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49"/>
      <c r="BD49" s="49"/>
      <c r="BE49" s="49"/>
      <c r="BF49" s="49"/>
      <c r="BG49" s="49"/>
      <c r="BH49" s="49"/>
    </row>
    <row r="50" spans="1:60" ht="18.75" x14ac:dyDescent="0.3">
      <c r="A50" s="167" t="s">
        <v>540</v>
      </c>
      <c r="B50" s="168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49"/>
      <c r="BD50" s="49"/>
      <c r="BE50" s="49"/>
      <c r="BF50" s="49"/>
      <c r="BG50" s="49"/>
      <c r="BH50" s="49"/>
    </row>
    <row r="51" spans="1:60" ht="18.75" x14ac:dyDescent="0.3">
      <c r="A51" s="167" t="s">
        <v>541</v>
      </c>
      <c r="B51" s="168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49"/>
      <c r="BD51" s="49"/>
      <c r="BE51" s="49"/>
      <c r="BF51" s="49"/>
      <c r="BG51" s="49"/>
      <c r="BH51" s="49"/>
    </row>
    <row r="52" spans="1:60" ht="18.75" x14ac:dyDescent="0.3">
      <c r="A52" s="167" t="s">
        <v>542</v>
      </c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49"/>
      <c r="BD52" s="49"/>
      <c r="BE52" s="49"/>
      <c r="BF52" s="49"/>
      <c r="BG52" s="49"/>
      <c r="BH52" s="49"/>
    </row>
    <row r="53" spans="1:60" ht="18.75" x14ac:dyDescent="0.3">
      <c r="A53" s="167" t="s">
        <v>543</v>
      </c>
      <c r="B53" s="168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49"/>
      <c r="BD53" s="49"/>
      <c r="BE53" s="49"/>
      <c r="BF53" s="49"/>
      <c r="BG53" s="49"/>
      <c r="BH53" s="49"/>
    </row>
    <row r="54" spans="1:60" ht="18.75" x14ac:dyDescent="0.3">
      <c r="A54" s="167" t="s">
        <v>544</v>
      </c>
      <c r="B54" s="168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49"/>
      <c r="BD54" s="49"/>
      <c r="BE54" s="49"/>
      <c r="BF54" s="49"/>
      <c r="BG54" s="49"/>
      <c r="BH54" s="49"/>
    </row>
    <row r="55" spans="1:60" ht="18.75" x14ac:dyDescent="0.3">
      <c r="A55" s="167" t="s">
        <v>545</v>
      </c>
      <c r="B55" s="168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49"/>
      <c r="BD55" s="49"/>
      <c r="BE55" s="49"/>
      <c r="BF55" s="49"/>
      <c r="BG55" s="49"/>
      <c r="BH55" s="49"/>
    </row>
    <row r="56" spans="1:60" ht="18.75" x14ac:dyDescent="0.3">
      <c r="A56" s="167" t="s">
        <v>546</v>
      </c>
      <c r="B56" s="168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49"/>
      <c r="BD56" s="49"/>
      <c r="BE56" s="49"/>
      <c r="BF56" s="49"/>
      <c r="BG56" s="49"/>
      <c r="BH56" s="49"/>
    </row>
    <row r="57" spans="1:60" ht="18.75" x14ac:dyDescent="0.3">
      <c r="A57" s="167" t="s">
        <v>547</v>
      </c>
      <c r="B57" s="168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49"/>
      <c r="BD57" s="49"/>
      <c r="BE57" s="49"/>
      <c r="BF57" s="49"/>
      <c r="BG57" s="49"/>
      <c r="BH57" s="49"/>
    </row>
    <row r="58" spans="1:60" ht="18.75" x14ac:dyDescent="0.3">
      <c r="A58" s="167" t="s">
        <v>548</v>
      </c>
      <c r="B58" s="168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49"/>
      <c r="BD58" s="49"/>
      <c r="BE58" s="49"/>
      <c r="BF58" s="49"/>
      <c r="BG58" s="49"/>
      <c r="BH58" s="49"/>
    </row>
    <row r="59" spans="1:60" ht="18.75" x14ac:dyDescent="0.3">
      <c r="A59" s="167" t="s">
        <v>549</v>
      </c>
      <c r="B59" s="168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49"/>
      <c r="BD59" s="49"/>
      <c r="BE59" s="49"/>
      <c r="BF59" s="49"/>
      <c r="BG59" s="49"/>
      <c r="BH59" s="49"/>
    </row>
    <row r="60" spans="1:60" ht="18.75" x14ac:dyDescent="0.3">
      <c r="A60" s="167" t="s">
        <v>550</v>
      </c>
      <c r="B60" s="168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49"/>
      <c r="BD60" s="49"/>
      <c r="BE60" s="49"/>
      <c r="BF60" s="49"/>
      <c r="BG60" s="49"/>
      <c r="BH60" s="49"/>
    </row>
    <row r="61" spans="1:60" ht="18.75" x14ac:dyDescent="0.3">
      <c r="A61" s="167" t="s">
        <v>551</v>
      </c>
      <c r="B61" s="168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49"/>
      <c r="BD61" s="49"/>
      <c r="BE61" s="49"/>
      <c r="BF61" s="49"/>
      <c r="BG61" s="49"/>
      <c r="BH61" s="49"/>
    </row>
    <row r="62" spans="1:60" ht="18.75" x14ac:dyDescent="0.3">
      <c r="A62" s="167" t="s">
        <v>552</v>
      </c>
      <c r="B62" s="168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49"/>
      <c r="BD62" s="49"/>
      <c r="BE62" s="49"/>
      <c r="BF62" s="49"/>
      <c r="BG62" s="49"/>
      <c r="BH62" s="49"/>
    </row>
    <row r="63" spans="1:60" ht="18.75" x14ac:dyDescent="0.3">
      <c r="A63" s="167" t="s">
        <v>553</v>
      </c>
      <c r="B63" s="168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49"/>
      <c r="BD63" s="49"/>
      <c r="BE63" s="49"/>
      <c r="BF63" s="49"/>
      <c r="BG63" s="49"/>
      <c r="BH63" s="49"/>
    </row>
    <row r="64" spans="1:60" ht="18.75" x14ac:dyDescent="0.3">
      <c r="A64" s="167" t="s">
        <v>554</v>
      </c>
      <c r="B64" s="168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49"/>
      <c r="BD64" s="49"/>
      <c r="BE64" s="49"/>
      <c r="BF64" s="49"/>
      <c r="BG64" s="49"/>
      <c r="BH64" s="49"/>
    </row>
    <row r="65" spans="1:60" ht="18.75" x14ac:dyDescent="0.3">
      <c r="A65" s="167" t="s">
        <v>555</v>
      </c>
      <c r="B65" s="168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49"/>
      <c r="BD65" s="49"/>
      <c r="BE65" s="49"/>
      <c r="BF65" s="49"/>
      <c r="BG65" s="49"/>
      <c r="BH65" s="49"/>
    </row>
    <row r="66" spans="1:60" ht="18.75" x14ac:dyDescent="0.3">
      <c r="A66" s="167" t="s">
        <v>556</v>
      </c>
      <c r="B66" s="168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49"/>
      <c r="BD66" s="49"/>
      <c r="BE66" s="49"/>
      <c r="BF66" s="49"/>
      <c r="BG66" s="49"/>
      <c r="BH66" s="49"/>
    </row>
    <row r="67" spans="1:60" ht="18.75" x14ac:dyDescent="0.3">
      <c r="A67" s="167" t="s">
        <v>557</v>
      </c>
      <c r="B67" s="168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49"/>
      <c r="BD67" s="49"/>
      <c r="BE67" s="49"/>
      <c r="BF67" s="49"/>
      <c r="BG67" s="49"/>
      <c r="BH67" s="49"/>
    </row>
    <row r="68" spans="1:60" ht="18.75" x14ac:dyDescent="0.3">
      <c r="A68" s="167" t="s">
        <v>558</v>
      </c>
      <c r="B68" s="168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49"/>
      <c r="BD68" s="49"/>
      <c r="BE68" s="49"/>
      <c r="BF68" s="49"/>
      <c r="BG68" s="49"/>
      <c r="BH68" s="49"/>
    </row>
    <row r="69" spans="1:60" ht="18.75" x14ac:dyDescent="0.3">
      <c r="A69" s="167" t="s">
        <v>559</v>
      </c>
      <c r="B69" s="168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49"/>
      <c r="BD69" s="49"/>
      <c r="BE69" s="49"/>
      <c r="BF69" s="49"/>
      <c r="BG69" s="49"/>
      <c r="BH69" s="49"/>
    </row>
    <row r="70" spans="1:60" ht="18.75" x14ac:dyDescent="0.3">
      <c r="A70" s="167" t="s">
        <v>560</v>
      </c>
      <c r="B70" s="168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49"/>
      <c r="BD70" s="49"/>
      <c r="BE70" s="49"/>
      <c r="BF70" s="49"/>
      <c r="BG70" s="49"/>
      <c r="BH70" s="49"/>
    </row>
    <row r="71" spans="1:60" ht="18.75" x14ac:dyDescent="0.3">
      <c r="A71" s="167" t="s">
        <v>561</v>
      </c>
      <c r="B71" s="168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49"/>
      <c r="BD71" s="49"/>
      <c r="BE71" s="49"/>
      <c r="BF71" s="49"/>
      <c r="BG71" s="49"/>
      <c r="BH71" s="49"/>
    </row>
    <row r="72" spans="1:60" ht="18.75" x14ac:dyDescent="0.3">
      <c r="A72" s="167" t="s">
        <v>562</v>
      </c>
      <c r="B72" s="168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49"/>
      <c r="BD72" s="49"/>
      <c r="BE72" s="49"/>
      <c r="BF72" s="49"/>
      <c r="BG72" s="49"/>
      <c r="BH72" s="49"/>
    </row>
    <row r="73" spans="1:60" ht="18.75" x14ac:dyDescent="0.3">
      <c r="A73" s="167" t="s">
        <v>563</v>
      </c>
      <c r="B73" s="168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49"/>
      <c r="BD73" s="49"/>
      <c r="BE73" s="49"/>
      <c r="BF73" s="49"/>
      <c r="BG73" s="49"/>
      <c r="BH73" s="49"/>
    </row>
    <row r="74" spans="1:60" ht="18.75" x14ac:dyDescent="0.3">
      <c r="A74" s="167" t="s">
        <v>564</v>
      </c>
      <c r="B74" s="168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49"/>
      <c r="BD74" s="49"/>
      <c r="BE74" s="49"/>
      <c r="BF74" s="49"/>
      <c r="BG74" s="49"/>
      <c r="BH74" s="49"/>
    </row>
    <row r="75" spans="1:60" ht="18.75" x14ac:dyDescent="0.3">
      <c r="A75" s="167" t="s">
        <v>565</v>
      </c>
      <c r="B75" s="168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49"/>
      <c r="BD75" s="49"/>
      <c r="BE75" s="49"/>
      <c r="BF75" s="49"/>
      <c r="BG75" s="49"/>
      <c r="BH75" s="49"/>
    </row>
    <row r="76" spans="1:60" ht="18.75" x14ac:dyDescent="0.3">
      <c r="A76" s="167" t="s">
        <v>566</v>
      </c>
      <c r="B76" s="168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49"/>
      <c r="BD76" s="49"/>
      <c r="BE76" s="49"/>
      <c r="BF76" s="49"/>
      <c r="BG76" s="49"/>
      <c r="BH76" s="49"/>
    </row>
    <row r="77" spans="1:60" ht="18.75" x14ac:dyDescent="0.3">
      <c r="A77" s="167" t="s">
        <v>567</v>
      </c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49"/>
      <c r="BD77" s="49"/>
      <c r="BE77" s="49"/>
      <c r="BF77" s="49"/>
      <c r="BG77" s="49"/>
      <c r="BH77" s="49"/>
    </row>
    <row r="78" spans="1:60" ht="18.75" x14ac:dyDescent="0.3">
      <c r="A78" s="96" t="s">
        <v>77</v>
      </c>
      <c r="B78" s="105">
        <f t="shared" ref="B78:AG78" si="2">B79+B80+B81+B82+B83+B84+B85+B86+B87+B88+B89+B90+B91+B92+B93+B94+B95+B96+B97+B98+B99+B100+B101+B102+B103+B104+B105+B106+B107+B108+B109+B110+B111+B112+B113+B114+B115+B116+B117+B118+B119+B120+B121+B122+B123+B124+B125+B126+B127+B128+B129+B130+B131+B132+B133+B134+B135+B136+B137+B138+B139</f>
        <v>0</v>
      </c>
      <c r="C78" s="105">
        <f t="shared" si="2"/>
        <v>0</v>
      </c>
      <c r="D78" s="105">
        <f t="shared" si="2"/>
        <v>0</v>
      </c>
      <c r="E78" s="105">
        <f t="shared" si="2"/>
        <v>0</v>
      </c>
      <c r="F78" s="105">
        <f t="shared" si="2"/>
        <v>0</v>
      </c>
      <c r="G78" s="105">
        <f t="shared" si="2"/>
        <v>0</v>
      </c>
      <c r="H78" s="105">
        <f t="shared" si="2"/>
        <v>0</v>
      </c>
      <c r="I78" s="105">
        <f t="shared" si="2"/>
        <v>0</v>
      </c>
      <c r="J78" s="105">
        <f t="shared" si="2"/>
        <v>0</v>
      </c>
      <c r="K78" s="105">
        <f t="shared" si="2"/>
        <v>0</v>
      </c>
      <c r="L78" s="105">
        <f t="shared" si="2"/>
        <v>0</v>
      </c>
      <c r="M78" s="105">
        <f t="shared" si="2"/>
        <v>0</v>
      </c>
      <c r="N78" s="105">
        <f t="shared" si="2"/>
        <v>0</v>
      </c>
      <c r="O78" s="105">
        <f t="shared" si="2"/>
        <v>0</v>
      </c>
      <c r="P78" s="105">
        <f t="shared" si="2"/>
        <v>0</v>
      </c>
      <c r="Q78" s="105">
        <f t="shared" si="2"/>
        <v>0</v>
      </c>
      <c r="R78" s="105">
        <f t="shared" si="2"/>
        <v>0</v>
      </c>
      <c r="S78" s="105">
        <f t="shared" si="2"/>
        <v>0</v>
      </c>
      <c r="T78" s="105">
        <f t="shared" si="2"/>
        <v>0</v>
      </c>
      <c r="U78" s="105">
        <f t="shared" si="2"/>
        <v>0</v>
      </c>
      <c r="V78" s="105">
        <f t="shared" si="2"/>
        <v>0</v>
      </c>
      <c r="W78" s="105">
        <f t="shared" si="2"/>
        <v>0</v>
      </c>
      <c r="X78" s="105">
        <f t="shared" si="2"/>
        <v>0</v>
      </c>
      <c r="Y78" s="105">
        <f t="shared" si="2"/>
        <v>0</v>
      </c>
      <c r="Z78" s="105">
        <f t="shared" si="2"/>
        <v>0</v>
      </c>
      <c r="AA78" s="105">
        <f t="shared" si="2"/>
        <v>0</v>
      </c>
      <c r="AB78" s="105">
        <f t="shared" si="2"/>
        <v>0</v>
      </c>
      <c r="AC78" s="105">
        <f t="shared" si="2"/>
        <v>0</v>
      </c>
      <c r="AD78" s="105">
        <f t="shared" si="2"/>
        <v>0</v>
      </c>
      <c r="AE78" s="105">
        <f t="shared" si="2"/>
        <v>0</v>
      </c>
      <c r="AF78" s="105">
        <f t="shared" si="2"/>
        <v>0</v>
      </c>
      <c r="AG78" s="105">
        <f t="shared" si="2"/>
        <v>0</v>
      </c>
      <c r="AH78" s="105">
        <f t="shared" ref="AH78:BB78" si="3">AH79+AH80+AH81+AH82+AH83+AH84+AH85+AH86+AH87+AH88+AH89+AH90+AH91+AH92+AH93+AH94+AH95+AH96+AH97+AH98+AH99+AH100+AH101+AH102+AH103+AH104+AH105+AH106+AH107+AH108+AH109+AH110+AH111+AH112+AH113+AH114+AH115+AH116+AH117+AH118+AH119+AH120+AH121+AH122+AH123+AH124+AH125+AH126+AH127+AH128+AH129+AH130+AH131+AH132+AH133+AH134+AH135+AH136+AH137+AH138+AH139</f>
        <v>0</v>
      </c>
      <c r="AI78" s="105">
        <f t="shared" si="3"/>
        <v>0</v>
      </c>
      <c r="AJ78" s="105">
        <f t="shared" si="3"/>
        <v>0</v>
      </c>
      <c r="AK78" s="105">
        <f t="shared" si="3"/>
        <v>0</v>
      </c>
      <c r="AL78" s="105">
        <f t="shared" si="3"/>
        <v>0</v>
      </c>
      <c r="AM78" s="105">
        <f t="shared" si="3"/>
        <v>0</v>
      </c>
      <c r="AN78" s="105">
        <f t="shared" si="3"/>
        <v>0</v>
      </c>
      <c r="AO78" s="105">
        <f t="shared" si="3"/>
        <v>0</v>
      </c>
      <c r="AP78" s="105">
        <f t="shared" si="3"/>
        <v>0</v>
      </c>
      <c r="AQ78" s="105">
        <f t="shared" si="3"/>
        <v>0</v>
      </c>
      <c r="AR78" s="105">
        <f t="shared" si="3"/>
        <v>0</v>
      </c>
      <c r="AS78" s="105">
        <f t="shared" si="3"/>
        <v>0</v>
      </c>
      <c r="AT78" s="105">
        <f t="shared" si="3"/>
        <v>0</v>
      </c>
      <c r="AU78" s="105">
        <f t="shared" si="3"/>
        <v>0</v>
      </c>
      <c r="AV78" s="105">
        <f t="shared" si="3"/>
        <v>0</v>
      </c>
      <c r="AW78" s="105">
        <f t="shared" si="3"/>
        <v>0</v>
      </c>
      <c r="AX78" s="105">
        <f t="shared" si="3"/>
        <v>0</v>
      </c>
      <c r="AY78" s="105">
        <f t="shared" si="3"/>
        <v>0</v>
      </c>
      <c r="AZ78" s="105">
        <f t="shared" si="3"/>
        <v>0</v>
      </c>
      <c r="BA78" s="105">
        <f t="shared" si="3"/>
        <v>0</v>
      </c>
      <c r="BB78" s="105">
        <f t="shared" si="3"/>
        <v>0</v>
      </c>
      <c r="BC78" s="57"/>
      <c r="BD78" s="57"/>
      <c r="BE78" s="57"/>
      <c r="BF78" s="57"/>
      <c r="BG78" s="57"/>
      <c r="BH78" s="57"/>
    </row>
    <row r="79" spans="1:60" ht="18.75" x14ac:dyDescent="0.3">
      <c r="A79" s="181" t="s">
        <v>568</v>
      </c>
      <c r="B79" s="173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57"/>
      <c r="BD79" s="57"/>
      <c r="BE79" s="57"/>
      <c r="BF79" s="57"/>
      <c r="BG79" s="57"/>
      <c r="BH79" s="57"/>
    </row>
    <row r="80" spans="1:60" ht="18.75" x14ac:dyDescent="0.3">
      <c r="A80" s="181" t="s">
        <v>569</v>
      </c>
      <c r="B80" s="173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57"/>
      <c r="BD80" s="57"/>
      <c r="BE80" s="57"/>
      <c r="BF80" s="57"/>
      <c r="BG80" s="57"/>
      <c r="BH80" s="57"/>
    </row>
    <row r="81" spans="1:60" ht="18.75" x14ac:dyDescent="0.3">
      <c r="A81" s="181" t="s">
        <v>260</v>
      </c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57"/>
      <c r="BD81" s="57"/>
      <c r="BE81" s="57"/>
      <c r="BF81" s="57"/>
      <c r="BG81" s="57"/>
      <c r="BH81" s="57"/>
    </row>
    <row r="82" spans="1:60" ht="18.75" x14ac:dyDescent="0.3">
      <c r="A82" s="181" t="s">
        <v>570</v>
      </c>
      <c r="B82" s="173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57"/>
      <c r="BD82" s="57"/>
      <c r="BE82" s="57"/>
      <c r="BF82" s="57"/>
      <c r="BG82" s="57"/>
      <c r="BH82" s="57"/>
    </row>
    <row r="83" spans="1:60" ht="18.75" x14ac:dyDescent="0.3">
      <c r="A83" s="181" t="s">
        <v>571</v>
      </c>
      <c r="B83" s="173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57"/>
      <c r="BD83" s="57"/>
      <c r="BE83" s="57"/>
      <c r="BF83" s="57"/>
      <c r="BG83" s="57"/>
      <c r="BH83" s="57"/>
    </row>
    <row r="84" spans="1:60" ht="18.75" x14ac:dyDescent="0.3">
      <c r="A84" s="181" t="s">
        <v>572</v>
      </c>
      <c r="B84" s="173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57"/>
      <c r="BD84" s="57"/>
      <c r="BE84" s="57"/>
      <c r="BF84" s="57"/>
      <c r="BG84" s="57"/>
      <c r="BH84" s="57"/>
    </row>
    <row r="85" spans="1:60" ht="18.75" x14ac:dyDescent="0.3">
      <c r="A85" s="181" t="s">
        <v>573</v>
      </c>
      <c r="B85" s="173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57"/>
      <c r="BD85" s="57"/>
      <c r="BE85" s="57"/>
      <c r="BF85" s="57"/>
      <c r="BG85" s="57"/>
      <c r="BH85" s="57"/>
    </row>
    <row r="86" spans="1:60" ht="18.75" x14ac:dyDescent="0.3">
      <c r="A86" s="181" t="s">
        <v>574</v>
      </c>
      <c r="B86" s="173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57"/>
      <c r="BD86" s="57"/>
      <c r="BE86" s="57"/>
      <c r="BF86" s="57"/>
      <c r="BG86" s="57"/>
      <c r="BH86" s="57"/>
    </row>
    <row r="87" spans="1:60" ht="18.75" x14ac:dyDescent="0.3">
      <c r="A87" s="181" t="s">
        <v>575</v>
      </c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57"/>
      <c r="BD87" s="57"/>
      <c r="BE87" s="57"/>
      <c r="BF87" s="57"/>
      <c r="BG87" s="57"/>
      <c r="BH87" s="57"/>
    </row>
    <row r="88" spans="1:60" ht="18.75" x14ac:dyDescent="0.3">
      <c r="A88" s="181" t="s">
        <v>576</v>
      </c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57"/>
      <c r="BD88" s="57"/>
      <c r="BE88" s="57"/>
      <c r="BF88" s="57"/>
      <c r="BG88" s="57"/>
      <c r="BH88" s="57"/>
    </row>
    <row r="89" spans="1:60" ht="18.75" x14ac:dyDescent="0.3">
      <c r="A89" s="181" t="s">
        <v>577</v>
      </c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57"/>
      <c r="BD89" s="57"/>
      <c r="BE89" s="57"/>
      <c r="BF89" s="57"/>
      <c r="BG89" s="57"/>
      <c r="BH89" s="57"/>
    </row>
    <row r="90" spans="1:60" ht="18.75" x14ac:dyDescent="0.3">
      <c r="A90" s="181" t="s">
        <v>578</v>
      </c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57"/>
      <c r="BD90" s="57"/>
      <c r="BE90" s="57"/>
      <c r="BF90" s="57"/>
      <c r="BG90" s="57"/>
      <c r="BH90" s="57"/>
    </row>
    <row r="91" spans="1:60" ht="18.75" x14ac:dyDescent="0.3">
      <c r="A91" s="181" t="s">
        <v>579</v>
      </c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57"/>
      <c r="BD91" s="57"/>
      <c r="BE91" s="57"/>
      <c r="BF91" s="57"/>
      <c r="BG91" s="57"/>
      <c r="BH91" s="57"/>
    </row>
    <row r="92" spans="1:60" ht="18.75" x14ac:dyDescent="0.3">
      <c r="A92" s="181" t="s">
        <v>580</v>
      </c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57"/>
      <c r="BD92" s="57"/>
      <c r="BE92" s="57"/>
      <c r="BF92" s="57"/>
      <c r="BG92" s="57"/>
      <c r="BH92" s="57"/>
    </row>
    <row r="93" spans="1:60" ht="18.75" x14ac:dyDescent="0.3">
      <c r="A93" s="181" t="s">
        <v>581</v>
      </c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5"/>
      <c r="AT93" s="175"/>
      <c r="AU93" s="175"/>
      <c r="AV93" s="175"/>
      <c r="AW93" s="175"/>
      <c r="AX93" s="175"/>
      <c r="AY93" s="175"/>
      <c r="AZ93" s="175"/>
      <c r="BA93" s="175"/>
      <c r="BB93" s="175"/>
      <c r="BC93" s="57"/>
      <c r="BD93" s="57"/>
      <c r="BE93" s="57"/>
      <c r="BF93" s="57"/>
      <c r="BG93" s="57"/>
      <c r="BH93" s="57"/>
    </row>
    <row r="94" spans="1:60" ht="18.75" x14ac:dyDescent="0.3">
      <c r="A94" s="181" t="s">
        <v>582</v>
      </c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57"/>
      <c r="BD94" s="57"/>
      <c r="BE94" s="57"/>
      <c r="BF94" s="57"/>
      <c r="BG94" s="57"/>
      <c r="BH94" s="57"/>
    </row>
    <row r="95" spans="1:60" ht="18.75" x14ac:dyDescent="0.3">
      <c r="A95" s="181" t="s">
        <v>583</v>
      </c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57"/>
      <c r="BD95" s="57"/>
      <c r="BE95" s="57"/>
      <c r="BF95" s="57"/>
      <c r="BG95" s="57"/>
      <c r="BH95" s="57"/>
    </row>
    <row r="96" spans="1:60" ht="18.75" x14ac:dyDescent="0.3">
      <c r="A96" s="181" t="s">
        <v>584</v>
      </c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57"/>
      <c r="BD96" s="57"/>
      <c r="BE96" s="57"/>
      <c r="BF96" s="57"/>
      <c r="BG96" s="57"/>
      <c r="BH96" s="57"/>
    </row>
    <row r="97" spans="1:60" ht="18.75" x14ac:dyDescent="0.3">
      <c r="A97" s="181" t="s">
        <v>585</v>
      </c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57"/>
      <c r="BD97" s="57"/>
      <c r="BE97" s="57"/>
      <c r="BF97" s="57"/>
      <c r="BG97" s="57"/>
      <c r="BH97" s="57"/>
    </row>
    <row r="98" spans="1:60" ht="18.75" x14ac:dyDescent="0.3">
      <c r="A98" s="181" t="s">
        <v>586</v>
      </c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  <c r="AX98" s="175"/>
      <c r="AY98" s="175"/>
      <c r="AZ98" s="175"/>
      <c r="BA98" s="175"/>
      <c r="BB98" s="175"/>
      <c r="BC98" s="57"/>
      <c r="BD98" s="57"/>
      <c r="BE98" s="57"/>
      <c r="BF98" s="57"/>
      <c r="BG98" s="57"/>
      <c r="BH98" s="57"/>
    </row>
    <row r="99" spans="1:60" ht="18.75" x14ac:dyDescent="0.3">
      <c r="A99" s="181" t="s">
        <v>587</v>
      </c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  <c r="AW99" s="175"/>
      <c r="AX99" s="175"/>
      <c r="AY99" s="175"/>
      <c r="AZ99" s="175"/>
      <c r="BA99" s="175"/>
      <c r="BB99" s="175"/>
      <c r="BC99" s="57"/>
      <c r="BD99" s="57"/>
      <c r="BE99" s="57"/>
      <c r="BF99" s="57"/>
      <c r="BG99" s="57"/>
      <c r="BH99" s="57"/>
    </row>
    <row r="100" spans="1:60" ht="18.75" x14ac:dyDescent="0.3">
      <c r="A100" s="181" t="s">
        <v>588</v>
      </c>
      <c r="B100" s="173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5"/>
      <c r="BC100" s="57"/>
      <c r="BD100" s="57"/>
      <c r="BE100" s="57"/>
      <c r="BF100" s="57"/>
      <c r="BG100" s="57"/>
      <c r="BH100" s="57"/>
    </row>
    <row r="101" spans="1:60" ht="18.75" x14ac:dyDescent="0.3">
      <c r="A101" s="181" t="s">
        <v>589</v>
      </c>
      <c r="B101" s="173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57"/>
      <c r="BD101" s="57"/>
      <c r="BE101" s="57"/>
      <c r="BF101" s="57"/>
      <c r="BG101" s="57"/>
      <c r="BH101" s="57"/>
    </row>
    <row r="102" spans="1:60" ht="18.75" x14ac:dyDescent="0.3">
      <c r="A102" s="181" t="s">
        <v>590</v>
      </c>
      <c r="B102" s="173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175"/>
      <c r="BC102" s="57"/>
      <c r="BD102" s="57"/>
      <c r="BE102" s="57"/>
      <c r="BF102" s="57"/>
      <c r="BG102" s="57"/>
      <c r="BH102" s="57"/>
    </row>
    <row r="103" spans="1:60" ht="18.75" x14ac:dyDescent="0.3">
      <c r="A103" s="181" t="s">
        <v>591</v>
      </c>
      <c r="B103" s="173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57"/>
      <c r="BD103" s="57"/>
      <c r="BE103" s="57"/>
      <c r="BF103" s="57"/>
      <c r="BG103" s="57"/>
      <c r="BH103" s="57"/>
    </row>
    <row r="104" spans="1:60" ht="18.75" x14ac:dyDescent="0.3">
      <c r="A104" s="181" t="s">
        <v>592</v>
      </c>
      <c r="B104" s="173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57"/>
      <c r="BD104" s="57"/>
      <c r="BE104" s="57"/>
      <c r="BF104" s="57"/>
      <c r="BG104" s="57"/>
      <c r="BH104" s="57"/>
    </row>
    <row r="105" spans="1:60" ht="18.75" x14ac:dyDescent="0.3">
      <c r="A105" s="181" t="s">
        <v>593</v>
      </c>
      <c r="B105" s="173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57"/>
      <c r="BD105" s="57"/>
      <c r="BE105" s="57"/>
      <c r="BF105" s="57"/>
      <c r="BG105" s="57"/>
      <c r="BH105" s="57"/>
    </row>
    <row r="106" spans="1:60" ht="18.75" x14ac:dyDescent="0.3">
      <c r="A106" s="181" t="s">
        <v>594</v>
      </c>
      <c r="B106" s="173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175"/>
      <c r="BC106" s="57"/>
      <c r="BD106" s="57"/>
      <c r="BE106" s="57"/>
      <c r="BF106" s="57"/>
      <c r="BG106" s="57"/>
      <c r="BH106" s="57"/>
    </row>
    <row r="107" spans="1:60" ht="18.75" x14ac:dyDescent="0.3">
      <c r="A107" s="181" t="s">
        <v>595</v>
      </c>
      <c r="B107" s="173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  <c r="BB107" s="175"/>
      <c r="BC107" s="57"/>
      <c r="BD107" s="57"/>
      <c r="BE107" s="57"/>
      <c r="BF107" s="57"/>
      <c r="BG107" s="57"/>
      <c r="BH107" s="57"/>
    </row>
    <row r="108" spans="1:60" ht="18.75" x14ac:dyDescent="0.3">
      <c r="A108" s="181" t="s">
        <v>596</v>
      </c>
      <c r="B108" s="173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57"/>
      <c r="BD108" s="57"/>
      <c r="BE108" s="57"/>
      <c r="BF108" s="57"/>
      <c r="BG108" s="57"/>
      <c r="BH108" s="57"/>
    </row>
    <row r="109" spans="1:60" ht="18.75" x14ac:dyDescent="0.3">
      <c r="A109" s="181" t="s">
        <v>597</v>
      </c>
      <c r="B109" s="173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57"/>
      <c r="BD109" s="57"/>
      <c r="BE109" s="57"/>
      <c r="BF109" s="57"/>
      <c r="BG109" s="57"/>
      <c r="BH109" s="57"/>
    </row>
    <row r="110" spans="1:60" ht="18.75" x14ac:dyDescent="0.3">
      <c r="A110" s="181" t="s">
        <v>598</v>
      </c>
      <c r="B110" s="173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5"/>
      <c r="BC110" s="57"/>
      <c r="BD110" s="57"/>
      <c r="BE110" s="57"/>
      <c r="BF110" s="57"/>
      <c r="BG110" s="57"/>
      <c r="BH110" s="57"/>
    </row>
    <row r="111" spans="1:60" ht="18.75" x14ac:dyDescent="0.3">
      <c r="A111" s="181" t="s">
        <v>599</v>
      </c>
      <c r="B111" s="173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  <c r="AY111" s="175"/>
      <c r="AZ111" s="175"/>
      <c r="BA111" s="175"/>
      <c r="BB111" s="175"/>
      <c r="BC111" s="57"/>
      <c r="BD111" s="57"/>
      <c r="BE111" s="57"/>
      <c r="BF111" s="57"/>
      <c r="BG111" s="57"/>
      <c r="BH111" s="57"/>
    </row>
    <row r="112" spans="1:60" ht="18.75" x14ac:dyDescent="0.3">
      <c r="A112" s="181" t="s">
        <v>600</v>
      </c>
      <c r="B112" s="173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175"/>
      <c r="AX112" s="175"/>
      <c r="AY112" s="175"/>
      <c r="AZ112" s="175"/>
      <c r="BA112" s="175"/>
      <c r="BB112" s="175"/>
      <c r="BC112" s="57"/>
      <c r="BD112" s="57"/>
      <c r="BE112" s="57"/>
      <c r="BF112" s="57"/>
      <c r="BG112" s="57"/>
      <c r="BH112" s="57"/>
    </row>
    <row r="113" spans="1:60" ht="18.75" x14ac:dyDescent="0.3">
      <c r="A113" s="181" t="s">
        <v>601</v>
      </c>
      <c r="B113" s="173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175"/>
      <c r="BC113" s="57"/>
      <c r="BD113" s="57"/>
      <c r="BE113" s="57"/>
      <c r="BF113" s="57"/>
      <c r="BG113" s="57"/>
      <c r="BH113" s="57"/>
    </row>
    <row r="114" spans="1:60" ht="18.75" x14ac:dyDescent="0.3">
      <c r="A114" s="181" t="s">
        <v>602</v>
      </c>
      <c r="B114" s="173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57"/>
      <c r="BD114" s="57"/>
      <c r="BE114" s="57"/>
      <c r="BF114" s="57"/>
      <c r="BG114" s="57"/>
      <c r="BH114" s="57"/>
    </row>
    <row r="115" spans="1:60" ht="18.75" x14ac:dyDescent="0.3">
      <c r="A115" s="181" t="s">
        <v>603</v>
      </c>
      <c r="B115" s="173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5"/>
      <c r="AY115" s="175"/>
      <c r="AZ115" s="175"/>
      <c r="BA115" s="175"/>
      <c r="BB115" s="175"/>
      <c r="BC115" s="57"/>
      <c r="BD115" s="57"/>
      <c r="BE115" s="57"/>
      <c r="BF115" s="57"/>
      <c r="BG115" s="57"/>
      <c r="BH115" s="57"/>
    </row>
    <row r="116" spans="1:60" ht="18.75" x14ac:dyDescent="0.3">
      <c r="A116" s="181" t="s">
        <v>604</v>
      </c>
      <c r="B116" s="173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5"/>
      <c r="BC116" s="57"/>
      <c r="BD116" s="57"/>
      <c r="BE116" s="57"/>
      <c r="BF116" s="57"/>
      <c r="BG116" s="57"/>
      <c r="BH116" s="57"/>
    </row>
    <row r="117" spans="1:60" ht="18.75" x14ac:dyDescent="0.3">
      <c r="A117" s="181" t="s">
        <v>605</v>
      </c>
      <c r="B117" s="173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  <c r="AY117" s="175"/>
      <c r="AZ117" s="175"/>
      <c r="BA117" s="175"/>
      <c r="BB117" s="175"/>
      <c r="BC117" s="57"/>
      <c r="BD117" s="57"/>
      <c r="BE117" s="57"/>
      <c r="BF117" s="57"/>
      <c r="BG117" s="57"/>
      <c r="BH117" s="57"/>
    </row>
    <row r="118" spans="1:60" ht="18.75" x14ac:dyDescent="0.3">
      <c r="A118" s="181" t="s">
        <v>606</v>
      </c>
      <c r="B118" s="173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  <c r="BB118" s="175"/>
      <c r="BC118" s="57"/>
      <c r="BD118" s="57"/>
      <c r="BE118" s="57"/>
      <c r="BF118" s="57"/>
      <c r="BG118" s="57"/>
      <c r="BH118" s="57"/>
    </row>
    <row r="119" spans="1:60" ht="18.75" x14ac:dyDescent="0.3">
      <c r="A119" s="181" t="s">
        <v>607</v>
      </c>
      <c r="B119" s="173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5"/>
      <c r="BB119" s="175"/>
      <c r="BC119" s="57"/>
      <c r="BD119" s="57"/>
      <c r="BE119" s="57"/>
      <c r="BF119" s="57"/>
      <c r="BG119" s="57"/>
      <c r="BH119" s="57"/>
    </row>
    <row r="120" spans="1:60" ht="18.75" x14ac:dyDescent="0.3">
      <c r="A120" s="181" t="s">
        <v>608</v>
      </c>
      <c r="B120" s="173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175"/>
      <c r="AU120" s="175"/>
      <c r="AV120" s="175"/>
      <c r="AW120" s="175"/>
      <c r="AX120" s="175"/>
      <c r="AY120" s="175"/>
      <c r="AZ120" s="175"/>
      <c r="BA120" s="175"/>
      <c r="BB120" s="175"/>
      <c r="BC120" s="57"/>
      <c r="BD120" s="57"/>
      <c r="BE120" s="57"/>
      <c r="BF120" s="57"/>
      <c r="BG120" s="57"/>
      <c r="BH120" s="57"/>
    </row>
    <row r="121" spans="1:60" ht="18.75" x14ac:dyDescent="0.3">
      <c r="A121" s="181" t="s">
        <v>609</v>
      </c>
      <c r="B121" s="173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75"/>
      <c r="AT121" s="175"/>
      <c r="AU121" s="175"/>
      <c r="AV121" s="175"/>
      <c r="AW121" s="175"/>
      <c r="AX121" s="175"/>
      <c r="AY121" s="175"/>
      <c r="AZ121" s="175"/>
      <c r="BA121" s="175"/>
      <c r="BB121" s="175"/>
      <c r="BC121" s="57"/>
      <c r="BD121" s="57"/>
      <c r="BE121" s="57"/>
      <c r="BF121" s="57"/>
      <c r="BG121" s="57"/>
      <c r="BH121" s="57"/>
    </row>
    <row r="122" spans="1:60" ht="18.75" x14ac:dyDescent="0.3">
      <c r="A122" s="181" t="s">
        <v>610</v>
      </c>
      <c r="B122" s="173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  <c r="BB122" s="175"/>
      <c r="BC122" s="57"/>
      <c r="BD122" s="57"/>
      <c r="BE122" s="57"/>
      <c r="BF122" s="57"/>
      <c r="BG122" s="57"/>
      <c r="BH122" s="57"/>
    </row>
    <row r="123" spans="1:60" ht="18.75" x14ac:dyDescent="0.3">
      <c r="A123" s="181" t="s">
        <v>611</v>
      </c>
      <c r="B123" s="173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175"/>
      <c r="AT123" s="175"/>
      <c r="AU123" s="175"/>
      <c r="AV123" s="175"/>
      <c r="AW123" s="175"/>
      <c r="AX123" s="175"/>
      <c r="AY123" s="175"/>
      <c r="AZ123" s="175"/>
      <c r="BA123" s="175"/>
      <c r="BB123" s="175"/>
      <c r="BC123" s="57"/>
      <c r="BD123" s="57"/>
      <c r="BE123" s="57"/>
      <c r="BF123" s="57"/>
      <c r="BG123" s="57"/>
      <c r="BH123" s="57"/>
    </row>
    <row r="124" spans="1:60" ht="18.75" x14ac:dyDescent="0.3">
      <c r="A124" s="181" t="s">
        <v>612</v>
      </c>
      <c r="B124" s="173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5"/>
      <c r="AV124" s="175"/>
      <c r="AW124" s="175"/>
      <c r="AX124" s="175"/>
      <c r="AY124" s="175"/>
      <c r="AZ124" s="175"/>
      <c r="BA124" s="175"/>
      <c r="BB124" s="175"/>
      <c r="BC124" s="57"/>
      <c r="BD124" s="57"/>
      <c r="BE124" s="57"/>
      <c r="BF124" s="57"/>
      <c r="BG124" s="57"/>
      <c r="BH124" s="57"/>
    </row>
    <row r="125" spans="1:60" ht="18.75" x14ac:dyDescent="0.3">
      <c r="A125" s="181" t="s">
        <v>613</v>
      </c>
      <c r="B125" s="173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75"/>
      <c r="BB125" s="175"/>
      <c r="BC125" s="57"/>
      <c r="BD125" s="57"/>
      <c r="BE125" s="57"/>
      <c r="BF125" s="57"/>
      <c r="BG125" s="57"/>
      <c r="BH125" s="57"/>
    </row>
    <row r="126" spans="1:60" ht="18.75" x14ac:dyDescent="0.3">
      <c r="A126" s="181" t="s">
        <v>614</v>
      </c>
      <c r="B126" s="173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75"/>
      <c r="AT126" s="175"/>
      <c r="AU126" s="175"/>
      <c r="AV126" s="175"/>
      <c r="AW126" s="175"/>
      <c r="AX126" s="175"/>
      <c r="AY126" s="175"/>
      <c r="AZ126" s="175"/>
      <c r="BA126" s="175"/>
      <c r="BB126" s="175"/>
      <c r="BC126" s="57"/>
      <c r="BD126" s="57"/>
      <c r="BE126" s="57"/>
      <c r="BF126" s="57"/>
      <c r="BG126" s="57"/>
      <c r="BH126" s="57"/>
    </row>
    <row r="127" spans="1:60" ht="18.75" x14ac:dyDescent="0.3">
      <c r="A127" s="181" t="s">
        <v>615</v>
      </c>
      <c r="B127" s="173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57"/>
      <c r="BD127" s="57"/>
      <c r="BE127" s="57"/>
      <c r="BF127" s="57"/>
      <c r="BG127" s="57"/>
      <c r="BH127" s="57"/>
    </row>
    <row r="128" spans="1:60" ht="18.75" x14ac:dyDescent="0.3">
      <c r="A128" s="181" t="s">
        <v>616</v>
      </c>
      <c r="B128" s="173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5"/>
      <c r="BC128" s="57"/>
      <c r="BD128" s="57"/>
      <c r="BE128" s="57"/>
      <c r="BF128" s="57"/>
      <c r="BG128" s="57"/>
      <c r="BH128" s="57"/>
    </row>
    <row r="129" spans="1:60" ht="18.75" x14ac:dyDescent="0.3">
      <c r="A129" s="181" t="s">
        <v>617</v>
      </c>
      <c r="B129" s="173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57"/>
      <c r="BD129" s="57"/>
      <c r="BE129" s="57"/>
      <c r="BF129" s="57"/>
      <c r="BG129" s="57"/>
      <c r="BH129" s="57"/>
    </row>
    <row r="130" spans="1:60" ht="18.75" x14ac:dyDescent="0.3">
      <c r="A130" s="181" t="s">
        <v>618</v>
      </c>
      <c r="B130" s="173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  <c r="AV130" s="175"/>
      <c r="AW130" s="175"/>
      <c r="AX130" s="175"/>
      <c r="AY130" s="175"/>
      <c r="AZ130" s="175"/>
      <c r="BA130" s="175"/>
      <c r="BB130" s="175"/>
      <c r="BC130" s="57"/>
      <c r="BD130" s="57"/>
      <c r="BE130" s="57"/>
      <c r="BF130" s="57"/>
      <c r="BG130" s="57"/>
      <c r="BH130" s="57"/>
    </row>
    <row r="131" spans="1:60" ht="18.75" x14ac:dyDescent="0.3">
      <c r="A131" s="181" t="s">
        <v>619</v>
      </c>
      <c r="B131" s="173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175"/>
      <c r="BC131" s="57"/>
      <c r="BD131" s="57"/>
      <c r="BE131" s="57"/>
      <c r="BF131" s="57"/>
      <c r="BG131" s="57"/>
      <c r="BH131" s="57"/>
    </row>
    <row r="132" spans="1:60" ht="18.75" x14ac:dyDescent="0.3">
      <c r="A132" s="181" t="s">
        <v>620</v>
      </c>
      <c r="B132" s="173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175"/>
      <c r="AW132" s="175"/>
      <c r="AX132" s="175"/>
      <c r="AY132" s="175"/>
      <c r="AZ132" s="175"/>
      <c r="BA132" s="175"/>
      <c r="BB132" s="175"/>
      <c r="BC132" s="57"/>
      <c r="BD132" s="57"/>
      <c r="BE132" s="57"/>
      <c r="BF132" s="57"/>
      <c r="BG132" s="57"/>
      <c r="BH132" s="57"/>
    </row>
    <row r="133" spans="1:60" ht="18.75" x14ac:dyDescent="0.3">
      <c r="A133" s="167" t="s">
        <v>621</v>
      </c>
      <c r="B133" s="173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5"/>
      <c r="AT133" s="175"/>
      <c r="AU133" s="175"/>
      <c r="AV133" s="175"/>
      <c r="AW133" s="175"/>
      <c r="AX133" s="175"/>
      <c r="AY133" s="175"/>
      <c r="AZ133" s="175"/>
      <c r="BA133" s="175"/>
      <c r="BB133" s="175"/>
      <c r="BC133" s="57"/>
      <c r="BD133" s="57"/>
      <c r="BE133" s="57"/>
      <c r="BF133" s="57"/>
      <c r="BG133" s="57"/>
      <c r="BH133" s="57"/>
    </row>
    <row r="134" spans="1:60" ht="18.75" x14ac:dyDescent="0.3">
      <c r="A134" s="167" t="s">
        <v>622</v>
      </c>
      <c r="B134" s="173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  <c r="AS134" s="175"/>
      <c r="AT134" s="175"/>
      <c r="AU134" s="175"/>
      <c r="AV134" s="175"/>
      <c r="AW134" s="175"/>
      <c r="AX134" s="175"/>
      <c r="AY134" s="175"/>
      <c r="AZ134" s="175"/>
      <c r="BA134" s="175"/>
      <c r="BB134" s="175"/>
      <c r="BC134" s="57"/>
      <c r="BD134" s="57"/>
      <c r="BE134" s="57"/>
      <c r="BF134" s="57"/>
      <c r="BG134" s="57"/>
      <c r="BH134" s="57"/>
    </row>
    <row r="135" spans="1:60" ht="18.75" x14ac:dyDescent="0.3">
      <c r="A135" s="167" t="s">
        <v>623</v>
      </c>
      <c r="B135" s="173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175"/>
      <c r="BA135" s="175"/>
      <c r="BB135" s="175"/>
      <c r="BC135" s="57"/>
      <c r="BD135" s="57"/>
      <c r="BE135" s="57"/>
      <c r="BF135" s="57"/>
      <c r="BG135" s="57"/>
      <c r="BH135" s="57"/>
    </row>
    <row r="136" spans="1:60" ht="18.75" x14ac:dyDescent="0.3">
      <c r="A136" s="167" t="s">
        <v>624</v>
      </c>
      <c r="B136" s="173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5"/>
      <c r="AT136" s="175"/>
      <c r="AU136" s="175"/>
      <c r="AV136" s="175"/>
      <c r="AW136" s="175"/>
      <c r="AX136" s="175"/>
      <c r="AY136" s="175"/>
      <c r="AZ136" s="175"/>
      <c r="BA136" s="175"/>
      <c r="BB136" s="175"/>
      <c r="BC136" s="57"/>
      <c r="BD136" s="57"/>
      <c r="BE136" s="57"/>
      <c r="BF136" s="57"/>
      <c r="BG136" s="57"/>
      <c r="BH136" s="57"/>
    </row>
    <row r="137" spans="1:60" ht="18.75" x14ac:dyDescent="0.3">
      <c r="A137" s="167" t="s">
        <v>625</v>
      </c>
      <c r="B137" s="173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57"/>
      <c r="BD137" s="57"/>
      <c r="BE137" s="57"/>
      <c r="BF137" s="57"/>
      <c r="BG137" s="57"/>
      <c r="BH137" s="57"/>
    </row>
    <row r="138" spans="1:60" ht="18.75" x14ac:dyDescent="0.3">
      <c r="A138" s="167" t="s">
        <v>626</v>
      </c>
      <c r="B138" s="173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5"/>
      <c r="AC138" s="175"/>
      <c r="AD138" s="175"/>
      <c r="AE138" s="175"/>
      <c r="AF138" s="175"/>
      <c r="AG138" s="175"/>
      <c r="AH138" s="175"/>
      <c r="AI138" s="175"/>
      <c r="AJ138" s="175"/>
      <c r="AK138" s="175"/>
      <c r="AL138" s="175"/>
      <c r="AM138" s="175"/>
      <c r="AN138" s="175"/>
      <c r="AO138" s="175"/>
      <c r="AP138" s="175"/>
      <c r="AQ138" s="175"/>
      <c r="AR138" s="175"/>
      <c r="AS138" s="175"/>
      <c r="AT138" s="175"/>
      <c r="AU138" s="175"/>
      <c r="AV138" s="175"/>
      <c r="AW138" s="175"/>
      <c r="AX138" s="175"/>
      <c r="AY138" s="175"/>
      <c r="AZ138" s="175"/>
      <c r="BA138" s="175"/>
      <c r="BB138" s="175"/>
      <c r="BC138" s="57"/>
      <c r="BD138" s="57"/>
      <c r="BE138" s="57"/>
      <c r="BF138" s="57"/>
      <c r="BG138" s="57"/>
      <c r="BH138" s="57"/>
    </row>
    <row r="139" spans="1:60" ht="18.75" x14ac:dyDescent="0.3">
      <c r="A139" s="167" t="s">
        <v>627</v>
      </c>
      <c r="B139" s="173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175"/>
      <c r="AW139" s="175"/>
      <c r="AX139" s="175"/>
      <c r="AY139" s="175"/>
      <c r="AZ139" s="175"/>
      <c r="BA139" s="175"/>
      <c r="BB139" s="175"/>
      <c r="BC139" s="57"/>
      <c r="BD139" s="57"/>
      <c r="BE139" s="57"/>
      <c r="BF139" s="57"/>
      <c r="BG139" s="57"/>
      <c r="BH139" s="57"/>
    </row>
    <row r="140" spans="1:60" ht="18.75" x14ac:dyDescent="0.3">
      <c r="A140" s="96" t="s">
        <v>82</v>
      </c>
      <c r="B140" s="105">
        <f t="shared" ref="B140:AG140" si="4">B141+B142+B143+B144+B145+B146+B147+B148+B149+B150+B151+B152+B153+B154+B155</f>
        <v>0</v>
      </c>
      <c r="C140" s="105">
        <f t="shared" si="4"/>
        <v>0</v>
      </c>
      <c r="D140" s="105">
        <f t="shared" si="4"/>
        <v>0</v>
      </c>
      <c r="E140" s="105">
        <f t="shared" si="4"/>
        <v>0</v>
      </c>
      <c r="F140" s="105">
        <f t="shared" si="4"/>
        <v>0</v>
      </c>
      <c r="G140" s="105">
        <f t="shared" si="4"/>
        <v>0</v>
      </c>
      <c r="H140" s="105">
        <f t="shared" si="4"/>
        <v>0</v>
      </c>
      <c r="I140" s="105">
        <f t="shared" si="4"/>
        <v>0</v>
      </c>
      <c r="J140" s="105">
        <f t="shared" si="4"/>
        <v>0</v>
      </c>
      <c r="K140" s="105">
        <f t="shared" si="4"/>
        <v>0</v>
      </c>
      <c r="L140" s="105">
        <f t="shared" si="4"/>
        <v>0</v>
      </c>
      <c r="M140" s="105">
        <f t="shared" si="4"/>
        <v>0</v>
      </c>
      <c r="N140" s="105">
        <f t="shared" si="4"/>
        <v>0</v>
      </c>
      <c r="O140" s="105">
        <f t="shared" si="4"/>
        <v>0</v>
      </c>
      <c r="P140" s="105">
        <f t="shared" si="4"/>
        <v>0</v>
      </c>
      <c r="Q140" s="105">
        <f t="shared" si="4"/>
        <v>0</v>
      </c>
      <c r="R140" s="105">
        <f t="shared" si="4"/>
        <v>0</v>
      </c>
      <c r="S140" s="105">
        <f t="shared" si="4"/>
        <v>0</v>
      </c>
      <c r="T140" s="105">
        <f t="shared" si="4"/>
        <v>0</v>
      </c>
      <c r="U140" s="105">
        <f t="shared" si="4"/>
        <v>0</v>
      </c>
      <c r="V140" s="105">
        <f t="shared" si="4"/>
        <v>0</v>
      </c>
      <c r="W140" s="105">
        <f t="shared" si="4"/>
        <v>0</v>
      </c>
      <c r="X140" s="105">
        <f t="shared" si="4"/>
        <v>0</v>
      </c>
      <c r="Y140" s="105">
        <f t="shared" si="4"/>
        <v>0</v>
      </c>
      <c r="Z140" s="105">
        <f t="shared" si="4"/>
        <v>0</v>
      </c>
      <c r="AA140" s="105">
        <f t="shared" si="4"/>
        <v>0</v>
      </c>
      <c r="AB140" s="105">
        <f t="shared" si="4"/>
        <v>0</v>
      </c>
      <c r="AC140" s="105">
        <f t="shared" si="4"/>
        <v>0</v>
      </c>
      <c r="AD140" s="105">
        <f t="shared" si="4"/>
        <v>0</v>
      </c>
      <c r="AE140" s="105">
        <f t="shared" si="4"/>
        <v>0</v>
      </c>
      <c r="AF140" s="105">
        <f t="shared" si="4"/>
        <v>0</v>
      </c>
      <c r="AG140" s="105">
        <f t="shared" si="4"/>
        <v>0</v>
      </c>
      <c r="AH140" s="105">
        <f t="shared" ref="AH140:BB140" si="5">AH141+AH142+AH143+AH144+AH145+AH146+AH147+AH148+AH149+AH150+AH151+AH152+AH153+AH154+AH155</f>
        <v>0</v>
      </c>
      <c r="AI140" s="105">
        <f t="shared" si="5"/>
        <v>0</v>
      </c>
      <c r="AJ140" s="105">
        <f t="shared" si="5"/>
        <v>0</v>
      </c>
      <c r="AK140" s="105">
        <f t="shared" si="5"/>
        <v>0</v>
      </c>
      <c r="AL140" s="105">
        <f t="shared" si="5"/>
        <v>0</v>
      </c>
      <c r="AM140" s="105">
        <f t="shared" si="5"/>
        <v>0</v>
      </c>
      <c r="AN140" s="105">
        <f t="shared" si="5"/>
        <v>0</v>
      </c>
      <c r="AO140" s="105">
        <f t="shared" si="5"/>
        <v>0</v>
      </c>
      <c r="AP140" s="105">
        <f t="shared" si="5"/>
        <v>0</v>
      </c>
      <c r="AQ140" s="105">
        <f t="shared" si="5"/>
        <v>0</v>
      </c>
      <c r="AR140" s="105">
        <f t="shared" si="5"/>
        <v>0</v>
      </c>
      <c r="AS140" s="105">
        <f t="shared" si="5"/>
        <v>0</v>
      </c>
      <c r="AT140" s="105">
        <f t="shared" si="5"/>
        <v>0</v>
      </c>
      <c r="AU140" s="105">
        <f t="shared" si="5"/>
        <v>0</v>
      </c>
      <c r="AV140" s="105">
        <f t="shared" si="5"/>
        <v>0</v>
      </c>
      <c r="AW140" s="105">
        <f t="shared" si="5"/>
        <v>0</v>
      </c>
      <c r="AX140" s="105">
        <f t="shared" si="5"/>
        <v>0</v>
      </c>
      <c r="AY140" s="105">
        <f t="shared" si="5"/>
        <v>0</v>
      </c>
      <c r="AZ140" s="105">
        <f t="shared" si="5"/>
        <v>0</v>
      </c>
      <c r="BA140" s="105">
        <f t="shared" si="5"/>
        <v>0</v>
      </c>
      <c r="BB140" s="105">
        <f t="shared" si="5"/>
        <v>0</v>
      </c>
      <c r="BC140" s="57"/>
      <c r="BD140" s="57"/>
      <c r="BE140" s="57"/>
      <c r="BF140" s="57"/>
      <c r="BG140" s="57"/>
      <c r="BH140" s="57"/>
    </row>
    <row r="141" spans="1:60" ht="18.75" x14ac:dyDescent="0.3">
      <c r="A141" s="181" t="s">
        <v>628</v>
      </c>
      <c r="B141" s="173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5"/>
      <c r="AC141" s="175"/>
      <c r="AD141" s="175"/>
      <c r="AE141" s="175"/>
      <c r="AF141" s="175"/>
      <c r="AG141" s="175"/>
      <c r="AH141" s="175"/>
      <c r="AI141" s="175"/>
      <c r="AJ141" s="175"/>
      <c r="AK141" s="175"/>
      <c r="AL141" s="175"/>
      <c r="AM141" s="175"/>
      <c r="AN141" s="175"/>
      <c r="AO141" s="175"/>
      <c r="AP141" s="175"/>
      <c r="AQ141" s="175"/>
      <c r="AR141" s="175"/>
      <c r="AS141" s="175"/>
      <c r="AT141" s="175"/>
      <c r="AU141" s="175"/>
      <c r="AV141" s="175"/>
      <c r="AW141" s="175"/>
      <c r="AX141" s="175"/>
      <c r="AY141" s="175"/>
      <c r="AZ141" s="175"/>
      <c r="BA141" s="175"/>
      <c r="BB141" s="175"/>
      <c r="BC141" s="57"/>
      <c r="BD141" s="57"/>
      <c r="BE141" s="57"/>
      <c r="BF141" s="57"/>
      <c r="BG141" s="57"/>
      <c r="BH141" s="57"/>
    </row>
    <row r="142" spans="1:60" ht="18.75" x14ac:dyDescent="0.3">
      <c r="A142" s="181" t="s">
        <v>629</v>
      </c>
      <c r="B142" s="173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175"/>
      <c r="AT142" s="175"/>
      <c r="AU142" s="175"/>
      <c r="AV142" s="175"/>
      <c r="AW142" s="175"/>
      <c r="AX142" s="175"/>
      <c r="AY142" s="175"/>
      <c r="AZ142" s="175"/>
      <c r="BA142" s="175"/>
      <c r="BB142" s="175"/>
      <c r="BC142" s="57"/>
      <c r="BD142" s="57"/>
      <c r="BE142" s="57"/>
      <c r="BF142" s="57"/>
      <c r="BG142" s="57"/>
      <c r="BH142" s="57"/>
    </row>
    <row r="143" spans="1:60" ht="18.75" x14ac:dyDescent="0.3">
      <c r="A143" s="181" t="s">
        <v>630</v>
      </c>
      <c r="B143" s="173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5"/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  <c r="AQ143" s="175"/>
      <c r="AR143" s="175"/>
      <c r="AS143" s="175"/>
      <c r="AT143" s="175"/>
      <c r="AU143" s="175"/>
      <c r="AV143" s="175"/>
      <c r="AW143" s="175"/>
      <c r="AX143" s="175"/>
      <c r="AY143" s="175"/>
      <c r="AZ143" s="175"/>
      <c r="BA143" s="175"/>
      <c r="BB143" s="175"/>
      <c r="BC143" s="57"/>
      <c r="BD143" s="57"/>
      <c r="BE143" s="57"/>
      <c r="BF143" s="57"/>
      <c r="BG143" s="57"/>
      <c r="BH143" s="57"/>
    </row>
    <row r="144" spans="1:60" ht="18.75" x14ac:dyDescent="0.3">
      <c r="A144" s="181" t="s">
        <v>631</v>
      </c>
      <c r="B144" s="173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5"/>
      <c r="AC144" s="175"/>
      <c r="AD144" s="175"/>
      <c r="AE144" s="175"/>
      <c r="AF144" s="175"/>
      <c r="AG144" s="175"/>
      <c r="AH144" s="175"/>
      <c r="AI144" s="175"/>
      <c r="AJ144" s="175"/>
      <c r="AK144" s="175"/>
      <c r="AL144" s="175"/>
      <c r="AM144" s="175"/>
      <c r="AN144" s="175"/>
      <c r="AO144" s="175"/>
      <c r="AP144" s="175"/>
      <c r="AQ144" s="175"/>
      <c r="AR144" s="175"/>
      <c r="AS144" s="175"/>
      <c r="AT144" s="175"/>
      <c r="AU144" s="175"/>
      <c r="AV144" s="175"/>
      <c r="AW144" s="175"/>
      <c r="AX144" s="175"/>
      <c r="AY144" s="175"/>
      <c r="AZ144" s="175"/>
      <c r="BA144" s="175"/>
      <c r="BB144" s="175"/>
      <c r="BC144" s="57"/>
      <c r="BD144" s="57"/>
      <c r="BE144" s="57"/>
      <c r="BF144" s="57"/>
      <c r="BG144" s="57"/>
      <c r="BH144" s="57"/>
    </row>
    <row r="145" spans="1:60" ht="18.75" x14ac:dyDescent="0.3">
      <c r="A145" s="181" t="s">
        <v>632</v>
      </c>
      <c r="B145" s="173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5"/>
      <c r="AC145" s="175"/>
      <c r="AD145" s="175"/>
      <c r="AE145" s="175"/>
      <c r="AF145" s="175"/>
      <c r="AG145" s="175"/>
      <c r="AH145" s="175"/>
      <c r="AI145" s="175"/>
      <c r="AJ145" s="175"/>
      <c r="AK145" s="175"/>
      <c r="AL145" s="175"/>
      <c r="AM145" s="175"/>
      <c r="AN145" s="175"/>
      <c r="AO145" s="175"/>
      <c r="AP145" s="175"/>
      <c r="AQ145" s="175"/>
      <c r="AR145" s="175"/>
      <c r="AS145" s="175"/>
      <c r="AT145" s="175"/>
      <c r="AU145" s="175"/>
      <c r="AV145" s="175"/>
      <c r="AW145" s="175"/>
      <c r="AX145" s="175"/>
      <c r="AY145" s="175"/>
      <c r="AZ145" s="175"/>
      <c r="BA145" s="175"/>
      <c r="BB145" s="175"/>
      <c r="BC145" s="57"/>
      <c r="BD145" s="57"/>
      <c r="BE145" s="57"/>
      <c r="BF145" s="57"/>
      <c r="BG145" s="57"/>
      <c r="BH145" s="57"/>
    </row>
    <row r="146" spans="1:60" ht="18.75" x14ac:dyDescent="0.3">
      <c r="A146" s="181" t="s">
        <v>633</v>
      </c>
      <c r="B146" s="173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5"/>
      <c r="AT146" s="175"/>
      <c r="AU146" s="175"/>
      <c r="AV146" s="175"/>
      <c r="AW146" s="175"/>
      <c r="AX146" s="175"/>
      <c r="AY146" s="175"/>
      <c r="AZ146" s="175"/>
      <c r="BA146" s="175"/>
      <c r="BB146" s="175"/>
      <c r="BC146" s="57"/>
      <c r="BD146" s="57"/>
      <c r="BE146" s="57"/>
      <c r="BF146" s="57"/>
      <c r="BG146" s="57"/>
      <c r="BH146" s="57"/>
    </row>
    <row r="147" spans="1:60" ht="18.75" x14ac:dyDescent="0.3">
      <c r="A147" s="181" t="s">
        <v>634</v>
      </c>
      <c r="B147" s="173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5"/>
      <c r="AV147" s="175"/>
      <c r="AW147" s="175"/>
      <c r="AX147" s="175"/>
      <c r="AY147" s="175"/>
      <c r="AZ147" s="175"/>
      <c r="BA147" s="175"/>
      <c r="BB147" s="175"/>
      <c r="BC147" s="57"/>
      <c r="BD147" s="57"/>
      <c r="BE147" s="57"/>
      <c r="BF147" s="57"/>
      <c r="BG147" s="57"/>
      <c r="BH147" s="57"/>
    </row>
    <row r="148" spans="1:60" ht="18.75" x14ac:dyDescent="0.3">
      <c r="A148" s="181" t="s">
        <v>635</v>
      </c>
      <c r="B148" s="173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57"/>
      <c r="BD148" s="57"/>
      <c r="BE148" s="57"/>
      <c r="BF148" s="57"/>
      <c r="BG148" s="57"/>
      <c r="BH148" s="57"/>
    </row>
    <row r="149" spans="1:60" ht="18.75" x14ac:dyDescent="0.3">
      <c r="A149" s="167" t="s">
        <v>636</v>
      </c>
      <c r="B149" s="173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175"/>
      <c r="AT149" s="175"/>
      <c r="AU149" s="175"/>
      <c r="AV149" s="175"/>
      <c r="AW149" s="175"/>
      <c r="AX149" s="175"/>
      <c r="AY149" s="175"/>
      <c r="AZ149" s="175"/>
      <c r="BA149" s="175"/>
      <c r="BB149" s="175"/>
      <c r="BC149" s="57"/>
      <c r="BD149" s="57"/>
      <c r="BE149" s="57"/>
      <c r="BF149" s="57"/>
      <c r="BG149" s="57"/>
      <c r="BH149" s="57"/>
    </row>
    <row r="150" spans="1:60" ht="18.75" x14ac:dyDescent="0.3">
      <c r="A150" s="167" t="s">
        <v>637</v>
      </c>
      <c r="B150" s="173"/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57"/>
      <c r="BD150" s="57"/>
      <c r="BE150" s="57"/>
      <c r="BF150" s="57"/>
      <c r="BG150" s="57"/>
      <c r="BH150" s="57"/>
    </row>
    <row r="151" spans="1:60" ht="18.75" x14ac:dyDescent="0.3">
      <c r="A151" s="167" t="s">
        <v>638</v>
      </c>
      <c r="B151" s="173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5"/>
      <c r="AC151" s="175"/>
      <c r="AD151" s="175"/>
      <c r="AE151" s="175"/>
      <c r="AF151" s="175"/>
      <c r="AG151" s="175"/>
      <c r="AH151" s="175"/>
      <c r="AI151" s="175"/>
      <c r="AJ151" s="175"/>
      <c r="AK151" s="175"/>
      <c r="AL151" s="175"/>
      <c r="AM151" s="175"/>
      <c r="AN151" s="175"/>
      <c r="AO151" s="175"/>
      <c r="AP151" s="175"/>
      <c r="AQ151" s="175"/>
      <c r="AR151" s="175"/>
      <c r="AS151" s="175"/>
      <c r="AT151" s="175"/>
      <c r="AU151" s="175"/>
      <c r="AV151" s="175"/>
      <c r="AW151" s="175"/>
      <c r="AX151" s="175"/>
      <c r="AY151" s="175"/>
      <c r="AZ151" s="175"/>
      <c r="BA151" s="175"/>
      <c r="BB151" s="175"/>
      <c r="BC151" s="57"/>
      <c r="BD151" s="57"/>
      <c r="BE151" s="57"/>
      <c r="BF151" s="57"/>
      <c r="BG151" s="57"/>
      <c r="BH151" s="57"/>
    </row>
    <row r="152" spans="1:60" ht="18.75" x14ac:dyDescent="0.3">
      <c r="A152" s="167" t="s">
        <v>639</v>
      </c>
      <c r="B152" s="173"/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5"/>
      <c r="AV152" s="175"/>
      <c r="AW152" s="175"/>
      <c r="AX152" s="175"/>
      <c r="AY152" s="175"/>
      <c r="AZ152" s="175"/>
      <c r="BA152" s="175"/>
      <c r="BB152" s="175"/>
      <c r="BC152" s="57"/>
      <c r="BD152" s="57"/>
      <c r="BE152" s="57"/>
      <c r="BF152" s="57"/>
      <c r="BG152" s="57"/>
      <c r="BH152" s="57"/>
    </row>
    <row r="153" spans="1:60" ht="18.75" x14ac:dyDescent="0.3">
      <c r="A153" s="167" t="s">
        <v>640</v>
      </c>
      <c r="B153" s="173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5"/>
      <c r="AC153" s="175"/>
      <c r="AD153" s="175"/>
      <c r="AE153" s="175"/>
      <c r="AF153" s="175"/>
      <c r="AG153" s="175"/>
      <c r="AH153" s="175"/>
      <c r="AI153" s="175"/>
      <c r="AJ153" s="175"/>
      <c r="AK153" s="175"/>
      <c r="AL153" s="175"/>
      <c r="AM153" s="175"/>
      <c r="AN153" s="175"/>
      <c r="AO153" s="175"/>
      <c r="AP153" s="175"/>
      <c r="AQ153" s="175"/>
      <c r="AR153" s="175"/>
      <c r="AS153" s="175"/>
      <c r="AT153" s="175"/>
      <c r="AU153" s="175"/>
      <c r="AV153" s="175"/>
      <c r="AW153" s="175"/>
      <c r="AX153" s="175"/>
      <c r="AY153" s="175"/>
      <c r="AZ153" s="175"/>
      <c r="BA153" s="175"/>
      <c r="BB153" s="175"/>
      <c r="BC153" s="57"/>
      <c r="BD153" s="57"/>
      <c r="BE153" s="57"/>
      <c r="BF153" s="57"/>
      <c r="BG153" s="57"/>
      <c r="BH153" s="57"/>
    </row>
    <row r="154" spans="1:60" ht="18.75" x14ac:dyDescent="0.3">
      <c r="A154" s="167" t="s">
        <v>641</v>
      </c>
      <c r="B154" s="173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5"/>
      <c r="AT154" s="175"/>
      <c r="AU154" s="175"/>
      <c r="AV154" s="175"/>
      <c r="AW154" s="175"/>
      <c r="AX154" s="175"/>
      <c r="AY154" s="175"/>
      <c r="AZ154" s="175"/>
      <c r="BA154" s="175"/>
      <c r="BB154" s="175"/>
      <c r="BC154" s="57"/>
      <c r="BD154" s="57"/>
      <c r="BE154" s="57"/>
      <c r="BF154" s="57"/>
      <c r="BG154" s="57"/>
      <c r="BH154" s="57"/>
    </row>
    <row r="155" spans="1:60" x14ac:dyDescent="0.25">
      <c r="A155" s="62" t="s">
        <v>642</v>
      </c>
      <c r="B155" s="106"/>
      <c r="C155" s="73"/>
      <c r="D155" s="73"/>
      <c r="E155" s="73"/>
      <c r="F155" s="73"/>
      <c r="G155" s="73"/>
      <c r="H155" s="73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21"/>
      <c r="BD155" s="21"/>
      <c r="BE155" s="21"/>
      <c r="BF155" s="21"/>
      <c r="BG155" s="21"/>
      <c r="BH155" s="21"/>
    </row>
    <row r="156" spans="1:60" ht="18.75" x14ac:dyDescent="0.3">
      <c r="A156" s="98" t="s">
        <v>85</v>
      </c>
      <c r="B156" s="105">
        <f t="shared" ref="B156:AG156" si="6">B140+B78+B10</f>
        <v>0</v>
      </c>
      <c r="C156" s="105">
        <f t="shared" si="6"/>
        <v>0</v>
      </c>
      <c r="D156" s="105">
        <f t="shared" si="6"/>
        <v>0</v>
      </c>
      <c r="E156" s="105">
        <f t="shared" si="6"/>
        <v>0</v>
      </c>
      <c r="F156" s="105">
        <f t="shared" si="6"/>
        <v>0</v>
      </c>
      <c r="G156" s="105">
        <f t="shared" si="6"/>
        <v>0</v>
      </c>
      <c r="H156" s="105">
        <f t="shared" si="6"/>
        <v>0</v>
      </c>
      <c r="I156" s="105">
        <f t="shared" si="6"/>
        <v>0</v>
      </c>
      <c r="J156" s="105">
        <f t="shared" si="6"/>
        <v>0</v>
      </c>
      <c r="K156" s="105">
        <f t="shared" si="6"/>
        <v>0</v>
      </c>
      <c r="L156" s="105">
        <f t="shared" si="6"/>
        <v>0</v>
      </c>
      <c r="M156" s="105">
        <f t="shared" si="6"/>
        <v>0</v>
      </c>
      <c r="N156" s="105">
        <f t="shared" si="6"/>
        <v>0</v>
      </c>
      <c r="O156" s="105">
        <f t="shared" si="6"/>
        <v>0</v>
      </c>
      <c r="P156" s="105">
        <f t="shared" si="6"/>
        <v>0</v>
      </c>
      <c r="Q156" s="105">
        <f t="shared" si="6"/>
        <v>0</v>
      </c>
      <c r="R156" s="105">
        <f t="shared" si="6"/>
        <v>0</v>
      </c>
      <c r="S156" s="105">
        <f t="shared" si="6"/>
        <v>0</v>
      </c>
      <c r="T156" s="105">
        <f t="shared" si="6"/>
        <v>0</v>
      </c>
      <c r="U156" s="105">
        <f t="shared" si="6"/>
        <v>0</v>
      </c>
      <c r="V156" s="105">
        <f t="shared" si="6"/>
        <v>0</v>
      </c>
      <c r="W156" s="105">
        <f t="shared" si="6"/>
        <v>0</v>
      </c>
      <c r="X156" s="105">
        <f t="shared" si="6"/>
        <v>0</v>
      </c>
      <c r="Y156" s="105">
        <f t="shared" si="6"/>
        <v>0</v>
      </c>
      <c r="Z156" s="105">
        <f t="shared" si="6"/>
        <v>0</v>
      </c>
      <c r="AA156" s="105">
        <f t="shared" si="6"/>
        <v>0</v>
      </c>
      <c r="AB156" s="105">
        <f t="shared" si="6"/>
        <v>0</v>
      </c>
      <c r="AC156" s="105">
        <f t="shared" si="6"/>
        <v>0</v>
      </c>
      <c r="AD156" s="105">
        <f t="shared" si="6"/>
        <v>0</v>
      </c>
      <c r="AE156" s="105">
        <f t="shared" si="6"/>
        <v>0</v>
      </c>
      <c r="AF156" s="105">
        <f t="shared" si="6"/>
        <v>0</v>
      </c>
      <c r="AG156" s="105">
        <f t="shared" si="6"/>
        <v>0</v>
      </c>
      <c r="AH156" s="105">
        <f t="shared" ref="AH156:BB156" si="7">AH140+AH78+AH10</f>
        <v>0</v>
      </c>
      <c r="AI156" s="105">
        <f t="shared" si="7"/>
        <v>0</v>
      </c>
      <c r="AJ156" s="105">
        <f t="shared" si="7"/>
        <v>0</v>
      </c>
      <c r="AK156" s="105">
        <f t="shared" si="7"/>
        <v>0</v>
      </c>
      <c r="AL156" s="105">
        <f t="shared" si="7"/>
        <v>0</v>
      </c>
      <c r="AM156" s="105">
        <f t="shared" si="7"/>
        <v>0</v>
      </c>
      <c r="AN156" s="105">
        <f t="shared" si="7"/>
        <v>0</v>
      </c>
      <c r="AO156" s="105">
        <f t="shared" si="7"/>
        <v>0</v>
      </c>
      <c r="AP156" s="105">
        <f t="shared" si="7"/>
        <v>0</v>
      </c>
      <c r="AQ156" s="105">
        <f t="shared" si="7"/>
        <v>0</v>
      </c>
      <c r="AR156" s="105">
        <f t="shared" si="7"/>
        <v>0</v>
      </c>
      <c r="AS156" s="105">
        <f t="shared" si="7"/>
        <v>0</v>
      </c>
      <c r="AT156" s="105">
        <f t="shared" si="7"/>
        <v>0</v>
      </c>
      <c r="AU156" s="105">
        <f t="shared" si="7"/>
        <v>0</v>
      </c>
      <c r="AV156" s="105">
        <f t="shared" si="7"/>
        <v>0</v>
      </c>
      <c r="AW156" s="105">
        <f t="shared" si="7"/>
        <v>0</v>
      </c>
      <c r="AX156" s="105">
        <f t="shared" si="7"/>
        <v>0</v>
      </c>
      <c r="AY156" s="105">
        <f t="shared" si="7"/>
        <v>0</v>
      </c>
      <c r="AZ156" s="105">
        <f t="shared" si="7"/>
        <v>0</v>
      </c>
      <c r="BA156" s="105">
        <f t="shared" si="7"/>
        <v>0</v>
      </c>
      <c r="BB156" s="105">
        <f t="shared" si="7"/>
        <v>0</v>
      </c>
      <c r="BC156" s="57"/>
      <c r="BD156" s="57"/>
      <c r="BE156" s="57"/>
      <c r="BF156" s="57"/>
      <c r="BG156" s="57"/>
      <c r="BH156" s="57"/>
    </row>
    <row r="157" spans="1:60" x14ac:dyDescent="0.25">
      <c r="A157" s="35"/>
      <c r="B157" s="35"/>
      <c r="C157" s="35"/>
      <c r="D157" s="35"/>
      <c r="E157" s="35"/>
      <c r="F157" s="35"/>
      <c r="G157" s="35"/>
      <c r="H157" s="35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</row>
    <row r="158" spans="1:60" x14ac:dyDescent="0.25">
      <c r="A158" s="99"/>
      <c r="B158" s="99"/>
      <c r="C158" s="99"/>
      <c r="D158" s="99"/>
      <c r="E158" s="99"/>
      <c r="F158" s="99"/>
      <c r="G158" s="99"/>
      <c r="H158" s="9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</row>
    <row r="159" spans="1:60" x14ac:dyDescent="0.25">
      <c r="A159" s="276" t="s">
        <v>86</v>
      </c>
      <c r="B159" s="276"/>
      <c r="C159" s="100"/>
      <c r="D159" s="100"/>
      <c r="E159" s="101" t="s">
        <v>87</v>
      </c>
      <c r="F159" s="101" t="s">
        <v>87</v>
      </c>
      <c r="G159" s="101" t="s">
        <v>87</v>
      </c>
      <c r="H159" s="101" t="s">
        <v>87</v>
      </c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</row>
    <row r="160" spans="1:60" x14ac:dyDescent="0.25">
      <c r="A160" s="100"/>
      <c r="B160" s="100"/>
      <c r="C160" s="100"/>
      <c r="D160" s="100"/>
      <c r="E160" s="278" t="s">
        <v>88</v>
      </c>
      <c r="F160" s="278"/>
      <c r="G160" s="278"/>
      <c r="H160" s="278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</row>
    <row r="161" spans="1:60" x14ac:dyDescent="0.25">
      <c r="A161" s="277" t="s">
        <v>87</v>
      </c>
      <c r="B161" s="277"/>
      <c r="C161" s="277"/>
      <c r="D161" s="277"/>
      <c r="E161" s="277"/>
      <c r="F161" s="277"/>
      <c r="G161" s="277"/>
      <c r="H161" s="277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</row>
    <row r="162" spans="1:60" x14ac:dyDescent="0.25">
      <c r="A162" s="278" t="s">
        <v>89</v>
      </c>
      <c r="B162" s="278"/>
      <c r="C162" s="278"/>
      <c r="D162" s="278"/>
      <c r="E162" s="278"/>
      <c r="F162" s="278"/>
      <c r="G162" s="109"/>
      <c r="H162" s="10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</row>
    <row r="163" spans="1:60" x14ac:dyDescent="0.25">
      <c r="A163" s="102"/>
      <c r="B163" s="102"/>
      <c r="C163" s="102"/>
      <c r="D163" s="102"/>
      <c r="E163" s="102"/>
      <c r="F163" s="102"/>
      <c r="G163" s="102"/>
      <c r="H163" s="102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</row>
    <row r="164" spans="1:60" x14ac:dyDescent="0.25">
      <c r="A164" s="102"/>
      <c r="B164" s="102"/>
      <c r="C164" s="102"/>
      <c r="D164" s="102"/>
      <c r="E164" s="102"/>
      <c r="F164" s="102"/>
      <c r="G164" s="102"/>
      <c r="H164" s="102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</row>
    <row r="165" spans="1:60" x14ac:dyDescent="0.25">
      <c r="A165" s="102"/>
      <c r="B165" s="102"/>
      <c r="C165" s="102"/>
      <c r="D165" s="102"/>
      <c r="E165" s="102"/>
      <c r="F165" s="102"/>
      <c r="G165" s="102"/>
      <c r="H165" s="102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</row>
    <row r="166" spans="1:60" x14ac:dyDescent="0.25">
      <c r="A166" s="1"/>
      <c r="B166" s="1"/>
      <c r="C166" s="1"/>
      <c r="D166" s="1"/>
      <c r="E166" s="1"/>
      <c r="F166" s="1"/>
      <c r="G166" s="1"/>
      <c r="H166" s="1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</row>
    <row r="167" spans="1:60" x14ac:dyDescent="0.25">
      <c r="A167" s="1"/>
      <c r="B167" s="1"/>
      <c r="C167" s="1"/>
      <c r="D167" s="1"/>
      <c r="E167" s="1"/>
      <c r="F167" s="1"/>
      <c r="G167" s="1"/>
      <c r="H167" s="1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</row>
  </sheetData>
  <mergeCells count="65">
    <mergeCell ref="A1:O1"/>
    <mergeCell ref="AX1:AX2"/>
    <mergeCell ref="AY1:AY2"/>
    <mergeCell ref="AZ1:AZ2"/>
    <mergeCell ref="A2:M2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BD3:BD8"/>
    <mergeCell ref="BE3:BE8"/>
    <mergeCell ref="BF3:BF8"/>
    <mergeCell ref="BG3:BG8"/>
    <mergeCell ref="BH3:BH8"/>
    <mergeCell ref="AC6:AC8"/>
    <mergeCell ref="AD6:AD8"/>
    <mergeCell ref="I6:I8"/>
    <mergeCell ref="J6:J8"/>
    <mergeCell ref="K6:K8"/>
    <mergeCell ref="L6:N6"/>
    <mergeCell ref="O6:Q6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159:B159"/>
    <mergeCell ref="E160:H160"/>
    <mergeCell ref="A161:H161"/>
    <mergeCell ref="A162:F162"/>
    <mergeCell ref="AX6:BA7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</mergeCells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2"/>
  <sheetViews>
    <sheetView workbookViewId="0">
      <pane xSplit="1" topLeftCell="C1" activePane="topRight" state="frozen"/>
      <selection pane="topRight" sqref="A1:O1"/>
    </sheetView>
  </sheetViews>
  <sheetFormatPr defaultRowHeight="15" x14ac:dyDescent="0.25"/>
  <cols>
    <col min="1" max="1" width="43.140625" customWidth="1"/>
    <col min="2" max="2" width="13.28515625" customWidth="1"/>
    <col min="3" max="10" width="12.5703125" bestFit="1"/>
    <col min="11" max="11" width="13.7109375" customWidth="1"/>
    <col min="12" max="53" width="12.5703125" bestFit="1"/>
    <col min="54" max="60" width="16.7109375" customWidth="1"/>
  </cols>
  <sheetData>
    <row r="1" spans="1:60" ht="22.9" customHeight="1" x14ac:dyDescent="0.25">
      <c r="A1" s="259" t="s">
        <v>90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261"/>
      <c r="AY1" s="261"/>
      <c r="AZ1" s="261"/>
      <c r="BA1" s="3"/>
      <c r="BB1" s="3"/>
      <c r="BC1" s="4"/>
      <c r="BD1" s="4"/>
      <c r="BE1" s="4"/>
      <c r="BF1" s="4"/>
      <c r="BG1" s="4"/>
      <c r="BH1" s="4"/>
    </row>
    <row r="2" spans="1:60" x14ac:dyDescent="0.25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62"/>
      <c r="AY2" s="262"/>
      <c r="AZ2" s="262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237" t="s">
        <v>2</v>
      </c>
      <c r="B3" s="239" t="s">
        <v>3</v>
      </c>
      <c r="C3" s="241" t="s">
        <v>4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3"/>
      <c r="AB3" s="244" t="s">
        <v>5</v>
      </c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6"/>
      <c r="BB3" s="60"/>
      <c r="BC3" s="235" t="s">
        <v>6</v>
      </c>
      <c r="BD3" s="235" t="s">
        <v>7</v>
      </c>
      <c r="BE3" s="235" t="s">
        <v>8</v>
      </c>
      <c r="BF3" s="235" t="s">
        <v>9</v>
      </c>
      <c r="BG3" s="235" t="s">
        <v>10</v>
      </c>
      <c r="BH3" s="235" t="s">
        <v>11</v>
      </c>
    </row>
    <row r="4" spans="1:60" ht="15.75" x14ac:dyDescent="0.25">
      <c r="A4" s="238"/>
      <c r="B4" s="240"/>
      <c r="C4" s="247" t="s">
        <v>12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9"/>
      <c r="AB4" s="250" t="s">
        <v>13</v>
      </c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2"/>
      <c r="BB4" s="9"/>
      <c r="BC4" s="236"/>
      <c r="BD4" s="236"/>
      <c r="BE4" s="236"/>
      <c r="BF4" s="236"/>
      <c r="BG4" s="236"/>
      <c r="BH4" s="236"/>
    </row>
    <row r="5" spans="1:60" x14ac:dyDescent="0.25">
      <c r="A5" s="238"/>
      <c r="B5" s="240"/>
      <c r="C5" s="224" t="s">
        <v>14</v>
      </c>
      <c r="D5" s="11"/>
      <c r="E5" s="253" t="s">
        <v>15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5"/>
      <c r="AB5" s="221" t="s">
        <v>16</v>
      </c>
      <c r="AC5" s="256" t="s">
        <v>17</v>
      </c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8"/>
      <c r="BB5" s="12"/>
      <c r="BC5" s="236"/>
      <c r="BD5" s="236"/>
      <c r="BE5" s="236"/>
      <c r="BF5" s="236"/>
      <c r="BG5" s="236"/>
      <c r="BH5" s="236"/>
    </row>
    <row r="6" spans="1:60" x14ac:dyDescent="0.25">
      <c r="A6" s="238"/>
      <c r="B6" s="240"/>
      <c r="C6" s="233"/>
      <c r="D6" s="224" t="s">
        <v>18</v>
      </c>
      <c r="E6" s="224" t="s">
        <v>19</v>
      </c>
      <c r="F6" s="224" t="s">
        <v>20</v>
      </c>
      <c r="G6" s="224" t="s">
        <v>21</v>
      </c>
      <c r="H6" s="224" t="s">
        <v>22</v>
      </c>
      <c r="I6" s="224" t="s">
        <v>23</v>
      </c>
      <c r="J6" s="224" t="s">
        <v>24</v>
      </c>
      <c r="K6" s="224" t="s">
        <v>25</v>
      </c>
      <c r="L6" s="226" t="s">
        <v>26</v>
      </c>
      <c r="M6" s="234"/>
      <c r="N6" s="227"/>
      <c r="O6" s="226" t="s">
        <v>27</v>
      </c>
      <c r="P6" s="234"/>
      <c r="Q6" s="227"/>
      <c r="R6" s="224" t="s">
        <v>28</v>
      </c>
      <c r="S6" s="224" t="s">
        <v>29</v>
      </c>
      <c r="T6" s="226" t="s">
        <v>30</v>
      </c>
      <c r="U6" s="234"/>
      <c r="V6" s="234"/>
      <c r="W6" s="234"/>
      <c r="X6" s="234"/>
      <c r="Y6" s="234"/>
      <c r="Z6" s="234"/>
      <c r="AA6" s="227"/>
      <c r="AB6" s="219"/>
      <c r="AC6" s="221" t="s">
        <v>31</v>
      </c>
      <c r="AD6" s="221" t="s">
        <v>32</v>
      </c>
      <c r="AE6" s="221" t="s">
        <v>33</v>
      </c>
      <c r="AF6" s="221" t="s">
        <v>28</v>
      </c>
      <c r="AG6" s="221" t="s">
        <v>34</v>
      </c>
      <c r="AH6" s="228" t="s">
        <v>30</v>
      </c>
      <c r="AI6" s="230"/>
      <c r="AJ6" s="230"/>
      <c r="AK6" s="230"/>
      <c r="AL6" s="230"/>
      <c r="AM6" s="230"/>
      <c r="AN6" s="230"/>
      <c r="AO6" s="229"/>
      <c r="AP6" s="228" t="s">
        <v>35</v>
      </c>
      <c r="AQ6" s="230"/>
      <c r="AR6" s="230"/>
      <c r="AS6" s="230"/>
      <c r="AT6" s="230"/>
      <c r="AU6" s="230"/>
      <c r="AV6" s="230"/>
      <c r="AW6" s="229"/>
      <c r="AX6" s="216" t="s">
        <v>91</v>
      </c>
      <c r="AY6" s="217"/>
      <c r="AZ6" s="217"/>
      <c r="BA6" s="218"/>
      <c r="BB6" s="221" t="s">
        <v>37</v>
      </c>
      <c r="BC6" s="236"/>
      <c r="BD6" s="236"/>
      <c r="BE6" s="236"/>
      <c r="BF6" s="236"/>
      <c r="BG6" s="236"/>
      <c r="BH6" s="236"/>
    </row>
    <row r="7" spans="1:60" ht="29.45" customHeight="1" x14ac:dyDescent="0.25">
      <c r="A7" s="238"/>
      <c r="B7" s="240"/>
      <c r="C7" s="233"/>
      <c r="D7" s="233"/>
      <c r="E7" s="225"/>
      <c r="F7" s="225"/>
      <c r="G7" s="225"/>
      <c r="H7" s="225"/>
      <c r="I7" s="225"/>
      <c r="J7" s="225"/>
      <c r="K7" s="225"/>
      <c r="L7" s="224" t="s">
        <v>38</v>
      </c>
      <c r="M7" s="224" t="s">
        <v>39</v>
      </c>
      <c r="N7" s="224" t="s">
        <v>40</v>
      </c>
      <c r="O7" s="224" t="s">
        <v>41</v>
      </c>
      <c r="P7" s="224" t="s">
        <v>32</v>
      </c>
      <c r="Q7" s="224" t="s">
        <v>42</v>
      </c>
      <c r="R7" s="231"/>
      <c r="S7" s="233"/>
      <c r="T7" s="226" t="s">
        <v>43</v>
      </c>
      <c r="U7" s="227"/>
      <c r="V7" s="226" t="s">
        <v>44</v>
      </c>
      <c r="W7" s="227"/>
      <c r="X7" s="226" t="s">
        <v>45</v>
      </c>
      <c r="Y7" s="227"/>
      <c r="Z7" s="226" t="s">
        <v>46</v>
      </c>
      <c r="AA7" s="227"/>
      <c r="AB7" s="219"/>
      <c r="AC7" s="222"/>
      <c r="AD7" s="222"/>
      <c r="AE7" s="222"/>
      <c r="AF7" s="222"/>
      <c r="AG7" s="222"/>
      <c r="AH7" s="228" t="s">
        <v>43</v>
      </c>
      <c r="AI7" s="229"/>
      <c r="AJ7" s="228" t="s">
        <v>44</v>
      </c>
      <c r="AK7" s="229"/>
      <c r="AL7" s="228" t="s">
        <v>45</v>
      </c>
      <c r="AM7" s="229"/>
      <c r="AN7" s="228" t="s">
        <v>46</v>
      </c>
      <c r="AO7" s="229"/>
      <c r="AP7" s="228" t="s">
        <v>43</v>
      </c>
      <c r="AQ7" s="229"/>
      <c r="AR7" s="228" t="s">
        <v>44</v>
      </c>
      <c r="AS7" s="229"/>
      <c r="AT7" s="228" t="s">
        <v>45</v>
      </c>
      <c r="AU7" s="229"/>
      <c r="AV7" s="228" t="s">
        <v>46</v>
      </c>
      <c r="AW7" s="229"/>
      <c r="AX7" s="219"/>
      <c r="AY7" s="220"/>
      <c r="AZ7" s="220"/>
      <c r="BA7" s="220"/>
      <c r="BB7" s="222"/>
      <c r="BC7" s="236"/>
      <c r="BD7" s="236"/>
      <c r="BE7" s="236"/>
      <c r="BF7" s="236"/>
      <c r="BG7" s="236"/>
      <c r="BH7" s="236"/>
    </row>
    <row r="8" spans="1:60" ht="130.9" customHeight="1" x14ac:dyDescent="0.25">
      <c r="A8" s="238"/>
      <c r="B8" s="240"/>
      <c r="C8" s="233"/>
      <c r="D8" s="233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32"/>
      <c r="S8" s="233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219"/>
      <c r="AC8" s="223"/>
      <c r="AD8" s="223"/>
      <c r="AE8" s="223"/>
      <c r="AF8" s="223"/>
      <c r="AG8" s="223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223"/>
      <c r="BC8" s="236"/>
      <c r="BD8" s="236"/>
      <c r="BE8" s="236"/>
      <c r="BF8" s="236"/>
      <c r="BG8" s="236"/>
      <c r="BH8" s="236"/>
    </row>
    <row r="9" spans="1:60" x14ac:dyDescent="0.2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17.45" customHeight="1" x14ac:dyDescent="0.3">
      <c r="A10" s="47" t="s">
        <v>69</v>
      </c>
      <c r="B10" s="61">
        <f t="shared" ref="B10:AG10" si="0">B11+B12+B13+B14+B15+B16+B17+B18+B19+B20+B21+B22+B23</f>
        <v>0</v>
      </c>
      <c r="C10" s="61">
        <f t="shared" si="0"/>
        <v>0</v>
      </c>
      <c r="D10" s="61">
        <f t="shared" si="0"/>
        <v>0</v>
      </c>
      <c r="E10" s="61">
        <f t="shared" si="0"/>
        <v>0</v>
      </c>
      <c r="F10" s="61">
        <f t="shared" si="0"/>
        <v>0</v>
      </c>
      <c r="G10" s="61">
        <f t="shared" si="0"/>
        <v>0</v>
      </c>
      <c r="H10" s="61">
        <f t="shared" si="0"/>
        <v>0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1">
        <f t="shared" si="0"/>
        <v>0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0</v>
      </c>
      <c r="Q10" s="61">
        <f t="shared" si="0"/>
        <v>0</v>
      </c>
      <c r="R10" s="61">
        <f t="shared" si="0"/>
        <v>0</v>
      </c>
      <c r="S10" s="61">
        <f t="shared" si="0"/>
        <v>0</v>
      </c>
      <c r="T10" s="61">
        <f t="shared" si="0"/>
        <v>0</v>
      </c>
      <c r="U10" s="61">
        <f t="shared" si="0"/>
        <v>0</v>
      </c>
      <c r="V10" s="61">
        <f t="shared" si="0"/>
        <v>0</v>
      </c>
      <c r="W10" s="61">
        <f t="shared" si="0"/>
        <v>0</v>
      </c>
      <c r="X10" s="61">
        <f t="shared" si="0"/>
        <v>0</v>
      </c>
      <c r="Y10" s="61">
        <f t="shared" si="0"/>
        <v>0</v>
      </c>
      <c r="Z10" s="61">
        <f t="shared" si="0"/>
        <v>0</v>
      </c>
      <c r="AA10" s="61">
        <f t="shared" si="0"/>
        <v>0</v>
      </c>
      <c r="AB10" s="61">
        <f t="shared" si="0"/>
        <v>0</v>
      </c>
      <c r="AC10" s="61">
        <f t="shared" si="0"/>
        <v>0</v>
      </c>
      <c r="AD10" s="61">
        <f t="shared" si="0"/>
        <v>0</v>
      </c>
      <c r="AE10" s="61">
        <f t="shared" si="0"/>
        <v>0</v>
      </c>
      <c r="AF10" s="61">
        <f t="shared" si="0"/>
        <v>0</v>
      </c>
      <c r="AG10" s="61">
        <f t="shared" si="0"/>
        <v>0</v>
      </c>
      <c r="AH10" s="61">
        <f t="shared" ref="AH10:BB10" si="1">AH11+AH12+AH13+AH14+AH15+AH16+AH17+AH18+AH19+AH20+AH21+AH22+AH23</f>
        <v>0</v>
      </c>
      <c r="AI10" s="61">
        <f t="shared" si="1"/>
        <v>0</v>
      </c>
      <c r="AJ10" s="61">
        <f t="shared" si="1"/>
        <v>0</v>
      </c>
      <c r="AK10" s="61">
        <f t="shared" si="1"/>
        <v>0</v>
      </c>
      <c r="AL10" s="61">
        <f t="shared" si="1"/>
        <v>0</v>
      </c>
      <c r="AM10" s="61">
        <f t="shared" si="1"/>
        <v>0</v>
      </c>
      <c r="AN10" s="61">
        <f t="shared" si="1"/>
        <v>0</v>
      </c>
      <c r="AO10" s="61">
        <f t="shared" si="1"/>
        <v>0</v>
      </c>
      <c r="AP10" s="61">
        <f t="shared" si="1"/>
        <v>0</v>
      </c>
      <c r="AQ10" s="61">
        <f t="shared" si="1"/>
        <v>0</v>
      </c>
      <c r="AR10" s="61">
        <f t="shared" si="1"/>
        <v>0</v>
      </c>
      <c r="AS10" s="61">
        <f t="shared" si="1"/>
        <v>0</v>
      </c>
      <c r="AT10" s="61">
        <f t="shared" si="1"/>
        <v>0</v>
      </c>
      <c r="AU10" s="61">
        <f t="shared" si="1"/>
        <v>0</v>
      </c>
      <c r="AV10" s="61">
        <f t="shared" si="1"/>
        <v>0</v>
      </c>
      <c r="AW10" s="61">
        <f t="shared" si="1"/>
        <v>0</v>
      </c>
      <c r="AX10" s="61">
        <f t="shared" si="1"/>
        <v>0</v>
      </c>
      <c r="AY10" s="61">
        <f t="shared" si="1"/>
        <v>0</v>
      </c>
      <c r="AZ10" s="61">
        <f t="shared" si="1"/>
        <v>0</v>
      </c>
      <c r="BA10" s="61">
        <f t="shared" si="1"/>
        <v>0</v>
      </c>
      <c r="BB10" s="61">
        <f t="shared" si="1"/>
        <v>0</v>
      </c>
      <c r="BC10" s="49"/>
      <c r="BD10" s="49"/>
      <c r="BE10" s="49"/>
      <c r="BF10" s="49"/>
      <c r="BG10" s="49"/>
      <c r="BH10" s="49"/>
    </row>
    <row r="11" spans="1:60" s="1" customFormat="1" ht="30" x14ac:dyDescent="0.25">
      <c r="A11" s="62" t="s">
        <v>92</v>
      </c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6"/>
      <c r="BD11" s="66"/>
      <c r="BE11" s="66"/>
      <c r="BF11" s="66"/>
      <c r="BG11" s="66"/>
      <c r="BH11" s="66"/>
    </row>
    <row r="12" spans="1:60" s="1" customFormat="1" ht="30" x14ac:dyDescent="0.25">
      <c r="A12" s="62" t="s">
        <v>93</v>
      </c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6"/>
      <c r="BD12" s="66"/>
      <c r="BE12" s="66"/>
      <c r="BF12" s="66"/>
      <c r="BG12" s="66"/>
      <c r="BH12" s="66"/>
    </row>
    <row r="13" spans="1:60" s="1" customFormat="1" ht="30" x14ac:dyDescent="0.25">
      <c r="A13" s="62" t="s">
        <v>94</v>
      </c>
      <c r="B13" s="67"/>
      <c r="C13" s="68"/>
      <c r="D13" s="68"/>
      <c r="E13" s="68"/>
      <c r="F13" s="68"/>
      <c r="G13" s="68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6"/>
      <c r="BD13" s="69"/>
      <c r="BE13" s="66"/>
      <c r="BF13" s="66"/>
      <c r="BG13" s="66"/>
      <c r="BH13" s="66"/>
    </row>
    <row r="14" spans="1:60" s="1" customFormat="1" x14ac:dyDescent="0.25">
      <c r="A14" s="62" t="s">
        <v>95</v>
      </c>
      <c r="B14" s="70"/>
      <c r="C14" s="71"/>
      <c r="D14" s="71"/>
      <c r="E14" s="71"/>
      <c r="F14" s="71"/>
      <c r="G14" s="71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  <c r="BD14" s="66"/>
      <c r="BE14" s="66"/>
      <c r="BF14" s="66"/>
      <c r="BG14" s="66"/>
      <c r="BH14" s="66"/>
    </row>
    <row r="15" spans="1:60" s="1" customFormat="1" ht="45" x14ac:dyDescent="0.25">
      <c r="A15" s="62" t="s">
        <v>96</v>
      </c>
      <c r="B15" s="67"/>
      <c r="C15" s="68"/>
      <c r="D15" s="68"/>
      <c r="E15" s="68"/>
      <c r="F15" s="68"/>
      <c r="G15" s="68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66"/>
      <c r="BE15" s="66"/>
      <c r="BF15" s="66"/>
      <c r="BG15" s="66"/>
      <c r="BH15" s="66"/>
    </row>
    <row r="16" spans="1:60" s="1" customFormat="1" x14ac:dyDescent="0.25">
      <c r="A16" s="62" t="s">
        <v>97</v>
      </c>
      <c r="B16" s="70"/>
      <c r="C16" s="71"/>
      <c r="D16" s="71"/>
      <c r="E16" s="71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6"/>
      <c r="BD16" s="66"/>
      <c r="BE16" s="66"/>
      <c r="BF16" s="66"/>
      <c r="BG16" s="66"/>
      <c r="BH16" s="66"/>
    </row>
    <row r="17" spans="1:60" s="1" customFormat="1" ht="30" x14ac:dyDescent="0.25">
      <c r="A17" s="62" t="s">
        <v>98</v>
      </c>
      <c r="B17" s="70"/>
      <c r="C17" s="71"/>
      <c r="D17" s="71"/>
      <c r="E17" s="71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6"/>
      <c r="BD17" s="66"/>
      <c r="BE17" s="66"/>
      <c r="BF17" s="66"/>
      <c r="BG17" s="66"/>
      <c r="BH17" s="66"/>
    </row>
    <row r="18" spans="1:60" s="1" customFormat="1" ht="30" x14ac:dyDescent="0.25">
      <c r="A18" s="62" t="s">
        <v>99</v>
      </c>
      <c r="B18" s="70"/>
      <c r="C18" s="71"/>
      <c r="D18" s="71"/>
      <c r="E18" s="71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6"/>
      <c r="BD18" s="66"/>
      <c r="BE18" s="66"/>
      <c r="BF18" s="66"/>
      <c r="BG18" s="66"/>
      <c r="BH18" s="66"/>
    </row>
    <row r="19" spans="1:60" s="1" customFormat="1" ht="30" x14ac:dyDescent="0.25">
      <c r="A19" s="62" t="s">
        <v>100</v>
      </c>
      <c r="B19" s="70"/>
      <c r="C19" s="71"/>
      <c r="D19" s="71"/>
      <c r="E19" s="71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6"/>
      <c r="BD19" s="66"/>
      <c r="BE19" s="66"/>
      <c r="BF19" s="66"/>
      <c r="BG19" s="66"/>
      <c r="BH19" s="66"/>
    </row>
    <row r="20" spans="1:60" s="1" customFormat="1" ht="30" x14ac:dyDescent="0.25">
      <c r="A20" s="62" t="s">
        <v>101</v>
      </c>
      <c r="B20" s="70"/>
      <c r="C20" s="71"/>
      <c r="D20" s="71"/>
      <c r="E20" s="71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6"/>
      <c r="BD20" s="66"/>
      <c r="BE20" s="66"/>
      <c r="BF20" s="66"/>
      <c r="BG20" s="66"/>
      <c r="BH20" s="66"/>
    </row>
    <row r="21" spans="1:60" s="1" customFormat="1" ht="30" x14ac:dyDescent="0.25">
      <c r="A21" s="62" t="s">
        <v>102</v>
      </c>
      <c r="B21" s="70"/>
      <c r="C21" s="71"/>
      <c r="D21" s="71"/>
      <c r="E21" s="71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6"/>
      <c r="BD21" s="66"/>
      <c r="BE21" s="66"/>
      <c r="BF21" s="66"/>
      <c r="BG21" s="66"/>
      <c r="BH21" s="66"/>
    </row>
    <row r="22" spans="1:60" s="1" customFormat="1" ht="30" x14ac:dyDescent="0.25">
      <c r="A22" s="62" t="s">
        <v>103</v>
      </c>
      <c r="B22" s="70"/>
      <c r="C22" s="71"/>
      <c r="D22" s="71"/>
      <c r="E22" s="71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6"/>
      <c r="BD22" s="66"/>
      <c r="BE22" s="66"/>
      <c r="BF22" s="66"/>
      <c r="BG22" s="66"/>
      <c r="BH22" s="66"/>
    </row>
    <row r="23" spans="1:60" s="1" customFormat="1" ht="30" x14ac:dyDescent="0.25">
      <c r="A23" s="62" t="s">
        <v>104</v>
      </c>
      <c r="B23" s="70"/>
      <c r="C23" s="71"/>
      <c r="D23" s="71"/>
      <c r="E23" s="71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6"/>
      <c r="BD23" s="66"/>
      <c r="BE23" s="66"/>
      <c r="BF23" s="66"/>
      <c r="BG23" s="66"/>
      <c r="BH23" s="66"/>
    </row>
    <row r="24" spans="1:60" ht="18.75" x14ac:dyDescent="0.3">
      <c r="A24" s="54" t="s">
        <v>77</v>
      </c>
      <c r="B24" s="34">
        <f>B25+B26+B27+B28+B29+B30+B31</f>
        <v>19</v>
      </c>
      <c r="C24" s="34">
        <f>C25+C26+C27+C28+C29+C30+C31</f>
        <v>0</v>
      </c>
      <c r="D24" s="34">
        <v>0</v>
      </c>
      <c r="E24" s="34">
        <f t="shared" ref="E24:K24" si="2">E25+E26+E27+E28+E29+E30+E31</f>
        <v>2</v>
      </c>
      <c r="F24" s="34">
        <f t="shared" si="2"/>
        <v>0</v>
      </c>
      <c r="G24" s="34">
        <f t="shared" si="2"/>
        <v>0</v>
      </c>
      <c r="H24" s="34">
        <f t="shared" si="2"/>
        <v>1</v>
      </c>
      <c r="I24" s="34">
        <f t="shared" si="2"/>
        <v>0</v>
      </c>
      <c r="J24" s="34">
        <f t="shared" si="2"/>
        <v>1</v>
      </c>
      <c r="K24" s="34">
        <f t="shared" si="2"/>
        <v>0</v>
      </c>
      <c r="L24" s="34">
        <v>0</v>
      </c>
      <c r="M24" s="34">
        <f t="shared" ref="M24:BB24" si="3">M25+M26+M27+M28+M29+M30+M31</f>
        <v>2</v>
      </c>
      <c r="N24" s="34">
        <f t="shared" si="3"/>
        <v>0</v>
      </c>
      <c r="O24" s="34">
        <f t="shared" si="3"/>
        <v>0</v>
      </c>
      <c r="P24" s="34">
        <f t="shared" si="3"/>
        <v>0</v>
      </c>
      <c r="Q24" s="34">
        <f t="shared" si="3"/>
        <v>0</v>
      </c>
      <c r="R24" s="34">
        <f t="shared" si="3"/>
        <v>0</v>
      </c>
      <c r="S24" s="34">
        <f t="shared" si="3"/>
        <v>0</v>
      </c>
      <c r="T24" s="34">
        <f t="shared" si="3"/>
        <v>0</v>
      </c>
      <c r="U24" s="34">
        <f t="shared" si="3"/>
        <v>0</v>
      </c>
      <c r="V24" s="34">
        <f t="shared" si="3"/>
        <v>1</v>
      </c>
      <c r="W24" s="34">
        <f t="shared" si="3"/>
        <v>2</v>
      </c>
      <c r="X24" s="34">
        <f t="shared" si="3"/>
        <v>2</v>
      </c>
      <c r="Y24" s="34">
        <f t="shared" si="3"/>
        <v>2</v>
      </c>
      <c r="Z24" s="34">
        <f t="shared" si="3"/>
        <v>0</v>
      </c>
      <c r="AA24" s="34">
        <f t="shared" si="3"/>
        <v>0</v>
      </c>
      <c r="AB24" s="34">
        <f t="shared" si="3"/>
        <v>1</v>
      </c>
      <c r="AC24" s="34">
        <f t="shared" si="3"/>
        <v>1</v>
      </c>
      <c r="AD24" s="34">
        <f t="shared" si="3"/>
        <v>0</v>
      </c>
      <c r="AE24" s="34">
        <f t="shared" si="3"/>
        <v>0</v>
      </c>
      <c r="AF24" s="34">
        <f t="shared" si="3"/>
        <v>0</v>
      </c>
      <c r="AG24" s="34">
        <f t="shared" si="3"/>
        <v>0</v>
      </c>
      <c r="AH24" s="34">
        <f t="shared" si="3"/>
        <v>0</v>
      </c>
      <c r="AI24" s="34">
        <f t="shared" si="3"/>
        <v>0</v>
      </c>
      <c r="AJ24" s="34">
        <f t="shared" si="3"/>
        <v>1</v>
      </c>
      <c r="AK24" s="34">
        <f t="shared" si="3"/>
        <v>1</v>
      </c>
      <c r="AL24" s="34">
        <f t="shared" si="3"/>
        <v>1</v>
      </c>
      <c r="AM24" s="34">
        <f t="shared" si="3"/>
        <v>1</v>
      </c>
      <c r="AN24" s="34">
        <f t="shared" si="3"/>
        <v>0</v>
      </c>
      <c r="AO24" s="34">
        <f t="shared" si="3"/>
        <v>0</v>
      </c>
      <c r="AP24" s="34">
        <f t="shared" si="3"/>
        <v>0</v>
      </c>
      <c r="AQ24" s="34">
        <f t="shared" si="3"/>
        <v>0</v>
      </c>
      <c r="AR24" s="34">
        <f t="shared" si="3"/>
        <v>0</v>
      </c>
      <c r="AS24" s="34">
        <f t="shared" si="3"/>
        <v>0</v>
      </c>
      <c r="AT24" s="34">
        <f t="shared" si="3"/>
        <v>0</v>
      </c>
      <c r="AU24" s="34">
        <f t="shared" si="3"/>
        <v>0</v>
      </c>
      <c r="AV24" s="34">
        <f t="shared" si="3"/>
        <v>0</v>
      </c>
      <c r="AW24" s="34">
        <f t="shared" si="3"/>
        <v>0</v>
      </c>
      <c r="AX24" s="34">
        <f t="shared" si="3"/>
        <v>0</v>
      </c>
      <c r="AY24" s="34">
        <f t="shared" si="3"/>
        <v>0</v>
      </c>
      <c r="AZ24" s="34">
        <f t="shared" si="3"/>
        <v>0</v>
      </c>
      <c r="BA24" s="34">
        <f t="shared" si="3"/>
        <v>0</v>
      </c>
      <c r="BB24" s="34">
        <f t="shared" si="3"/>
        <v>2</v>
      </c>
      <c r="BC24" s="57"/>
      <c r="BD24" s="57"/>
      <c r="BE24" s="57"/>
      <c r="BF24" s="57"/>
      <c r="BG24" s="57"/>
      <c r="BH24" s="57"/>
    </row>
    <row r="25" spans="1:60" s="1" customFormat="1" ht="30" x14ac:dyDescent="0.25">
      <c r="A25" s="22" t="s">
        <v>105</v>
      </c>
      <c r="B25" s="72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66"/>
      <c r="BD25" s="66"/>
      <c r="BE25" s="66"/>
      <c r="BF25" s="66"/>
      <c r="BG25" s="66"/>
      <c r="BH25" s="66"/>
    </row>
    <row r="26" spans="1:60" s="1" customFormat="1" x14ac:dyDescent="0.25">
      <c r="A26" s="22" t="s">
        <v>106</v>
      </c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66"/>
      <c r="BD26" s="66"/>
      <c r="BE26" s="66"/>
      <c r="BF26" s="66"/>
      <c r="BG26" s="66"/>
      <c r="BH26" s="66"/>
    </row>
    <row r="27" spans="1:60" s="1" customFormat="1" x14ac:dyDescent="0.25">
      <c r="A27" s="22" t="s">
        <v>107</v>
      </c>
      <c r="B27" s="72">
        <v>19</v>
      </c>
      <c r="C27" s="73">
        <v>0</v>
      </c>
      <c r="D27" s="73">
        <v>0</v>
      </c>
      <c r="E27" s="73">
        <v>2</v>
      </c>
      <c r="F27" s="73">
        <v>0</v>
      </c>
      <c r="G27" s="73">
        <v>0</v>
      </c>
      <c r="H27" s="73">
        <v>1</v>
      </c>
      <c r="I27" s="73">
        <v>0</v>
      </c>
      <c r="J27" s="73">
        <v>1</v>
      </c>
      <c r="K27" s="73">
        <v>0</v>
      </c>
      <c r="L27" s="75">
        <v>0</v>
      </c>
      <c r="M27" s="73">
        <v>2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1</v>
      </c>
      <c r="W27" s="73">
        <v>2</v>
      </c>
      <c r="X27" s="73">
        <v>2</v>
      </c>
      <c r="Y27" s="73">
        <v>2</v>
      </c>
      <c r="Z27" s="73">
        <v>0</v>
      </c>
      <c r="AA27" s="73">
        <v>0</v>
      </c>
      <c r="AB27" s="74">
        <v>1</v>
      </c>
      <c r="AC27" s="74">
        <v>1</v>
      </c>
      <c r="AD27" s="74">
        <v>0</v>
      </c>
      <c r="AE27" s="74">
        <v>0</v>
      </c>
      <c r="AF27" s="74">
        <v>0</v>
      </c>
      <c r="AG27" s="74">
        <v>0</v>
      </c>
      <c r="AH27" s="74">
        <v>0</v>
      </c>
      <c r="AI27" s="74">
        <v>0</v>
      </c>
      <c r="AJ27" s="74">
        <v>1</v>
      </c>
      <c r="AK27" s="74">
        <v>1</v>
      </c>
      <c r="AL27" s="74">
        <v>1</v>
      </c>
      <c r="AM27" s="74">
        <v>1</v>
      </c>
      <c r="AN27" s="74"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v>0</v>
      </c>
      <c r="AZ27" s="74">
        <v>0</v>
      </c>
      <c r="BA27" s="74">
        <v>0</v>
      </c>
      <c r="BB27" s="74">
        <v>2</v>
      </c>
      <c r="BC27" s="76" t="s">
        <v>108</v>
      </c>
      <c r="BD27" s="76" t="s">
        <v>108</v>
      </c>
      <c r="BE27" s="76" t="s">
        <v>109</v>
      </c>
      <c r="BF27" s="76" t="s">
        <v>110</v>
      </c>
      <c r="BG27" s="76">
        <v>0</v>
      </c>
      <c r="BH27" s="66">
        <v>0</v>
      </c>
    </row>
    <row r="28" spans="1:60" s="1" customFormat="1" x14ac:dyDescent="0.25">
      <c r="A28" s="22" t="s">
        <v>111</v>
      </c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66"/>
      <c r="BD28" s="66"/>
      <c r="BE28" s="66"/>
      <c r="BF28" s="66"/>
      <c r="BG28" s="66"/>
      <c r="BH28" s="66"/>
    </row>
    <row r="29" spans="1:60" s="1" customFormat="1" x14ac:dyDescent="0.25">
      <c r="A29" s="22" t="s">
        <v>112</v>
      </c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66"/>
      <c r="BD29" s="66"/>
      <c r="BE29" s="66"/>
      <c r="BF29" s="66"/>
      <c r="BG29" s="66"/>
      <c r="BH29" s="66"/>
    </row>
    <row r="30" spans="1:60" s="1" customFormat="1" x14ac:dyDescent="0.25">
      <c r="A30" s="22" t="s">
        <v>113</v>
      </c>
      <c r="B30" s="72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66"/>
      <c r="BD30" s="66"/>
      <c r="BE30" s="66"/>
      <c r="BF30" s="66"/>
      <c r="BG30" s="66"/>
      <c r="BH30" s="66"/>
    </row>
    <row r="31" spans="1:60" s="1" customFormat="1" x14ac:dyDescent="0.25">
      <c r="A31" s="22" t="s">
        <v>114</v>
      </c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66"/>
      <c r="BD31" s="66"/>
      <c r="BE31" s="66"/>
      <c r="BF31" s="66"/>
      <c r="BG31" s="66"/>
      <c r="BH31" s="66"/>
    </row>
    <row r="32" spans="1:60" ht="18.75" x14ac:dyDescent="0.3">
      <c r="A32" s="54" t="s">
        <v>82</v>
      </c>
      <c r="B32" s="34">
        <f t="shared" ref="B32:AG32" si="4">B33+B34+B35</f>
        <v>0</v>
      </c>
      <c r="C32" s="34">
        <f t="shared" si="4"/>
        <v>0</v>
      </c>
      <c r="D32" s="34">
        <f t="shared" si="4"/>
        <v>0</v>
      </c>
      <c r="E32" s="34">
        <f t="shared" si="4"/>
        <v>0</v>
      </c>
      <c r="F32" s="34">
        <f t="shared" si="4"/>
        <v>0</v>
      </c>
      <c r="G32" s="34">
        <f t="shared" si="4"/>
        <v>0</v>
      </c>
      <c r="H32" s="34">
        <f t="shared" si="4"/>
        <v>0</v>
      </c>
      <c r="I32" s="34">
        <f t="shared" si="4"/>
        <v>0</v>
      </c>
      <c r="J32" s="34">
        <f t="shared" si="4"/>
        <v>0</v>
      </c>
      <c r="K32" s="34">
        <f t="shared" si="4"/>
        <v>0</v>
      </c>
      <c r="L32" s="34">
        <f t="shared" si="4"/>
        <v>0</v>
      </c>
      <c r="M32" s="34">
        <f t="shared" si="4"/>
        <v>0</v>
      </c>
      <c r="N32" s="34">
        <f t="shared" si="4"/>
        <v>0</v>
      </c>
      <c r="O32" s="34">
        <f t="shared" si="4"/>
        <v>0</v>
      </c>
      <c r="P32" s="34">
        <f t="shared" si="4"/>
        <v>0</v>
      </c>
      <c r="Q32" s="34">
        <f t="shared" si="4"/>
        <v>0</v>
      </c>
      <c r="R32" s="34">
        <f t="shared" si="4"/>
        <v>0</v>
      </c>
      <c r="S32" s="34">
        <f t="shared" si="4"/>
        <v>0</v>
      </c>
      <c r="T32" s="34">
        <f t="shared" si="4"/>
        <v>0</v>
      </c>
      <c r="U32" s="34">
        <f t="shared" si="4"/>
        <v>0</v>
      </c>
      <c r="V32" s="34">
        <f t="shared" si="4"/>
        <v>0</v>
      </c>
      <c r="W32" s="34">
        <f t="shared" si="4"/>
        <v>0</v>
      </c>
      <c r="X32" s="34">
        <f t="shared" si="4"/>
        <v>0</v>
      </c>
      <c r="Y32" s="34">
        <f t="shared" si="4"/>
        <v>0</v>
      </c>
      <c r="Z32" s="34">
        <f t="shared" si="4"/>
        <v>0</v>
      </c>
      <c r="AA32" s="34">
        <f t="shared" si="4"/>
        <v>0</v>
      </c>
      <c r="AB32" s="34">
        <f t="shared" si="4"/>
        <v>0</v>
      </c>
      <c r="AC32" s="34">
        <f t="shared" si="4"/>
        <v>0</v>
      </c>
      <c r="AD32" s="34">
        <f t="shared" si="4"/>
        <v>0</v>
      </c>
      <c r="AE32" s="34">
        <f t="shared" si="4"/>
        <v>0</v>
      </c>
      <c r="AF32" s="34">
        <f t="shared" si="4"/>
        <v>0</v>
      </c>
      <c r="AG32" s="34">
        <f t="shared" si="4"/>
        <v>0</v>
      </c>
      <c r="AH32" s="34">
        <f t="shared" ref="AH32:BB32" si="5">AH33+AH34+AH35</f>
        <v>0</v>
      </c>
      <c r="AI32" s="34">
        <f t="shared" si="5"/>
        <v>0</v>
      </c>
      <c r="AJ32" s="34">
        <f t="shared" si="5"/>
        <v>0</v>
      </c>
      <c r="AK32" s="34">
        <f t="shared" si="5"/>
        <v>0</v>
      </c>
      <c r="AL32" s="34">
        <f t="shared" si="5"/>
        <v>0</v>
      </c>
      <c r="AM32" s="34">
        <f t="shared" si="5"/>
        <v>0</v>
      </c>
      <c r="AN32" s="34">
        <f t="shared" si="5"/>
        <v>0</v>
      </c>
      <c r="AO32" s="34">
        <f t="shared" si="5"/>
        <v>0</v>
      </c>
      <c r="AP32" s="34">
        <f t="shared" si="5"/>
        <v>0</v>
      </c>
      <c r="AQ32" s="34">
        <f t="shared" si="5"/>
        <v>0</v>
      </c>
      <c r="AR32" s="34">
        <f t="shared" si="5"/>
        <v>0</v>
      </c>
      <c r="AS32" s="34">
        <f t="shared" si="5"/>
        <v>0</v>
      </c>
      <c r="AT32" s="34">
        <f t="shared" si="5"/>
        <v>0</v>
      </c>
      <c r="AU32" s="34">
        <f t="shared" si="5"/>
        <v>0</v>
      </c>
      <c r="AV32" s="34">
        <f t="shared" si="5"/>
        <v>0</v>
      </c>
      <c r="AW32" s="34">
        <f t="shared" si="5"/>
        <v>0</v>
      </c>
      <c r="AX32" s="34">
        <f t="shared" si="5"/>
        <v>0</v>
      </c>
      <c r="AY32" s="34">
        <f t="shared" si="5"/>
        <v>0</v>
      </c>
      <c r="AZ32" s="34">
        <f t="shared" si="5"/>
        <v>0</v>
      </c>
      <c r="BA32" s="34">
        <f t="shared" si="5"/>
        <v>0</v>
      </c>
      <c r="BB32" s="34">
        <f t="shared" si="5"/>
        <v>0</v>
      </c>
      <c r="BC32" s="57"/>
      <c r="BD32" s="57"/>
      <c r="BE32" s="57"/>
      <c r="BF32" s="57"/>
      <c r="BG32" s="57"/>
      <c r="BH32" s="57"/>
    </row>
    <row r="33" spans="1:60" x14ac:dyDescent="0.25">
      <c r="A33" s="62" t="s">
        <v>115</v>
      </c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21"/>
      <c r="BD33" s="21"/>
      <c r="BE33" s="21"/>
      <c r="BF33" s="21"/>
      <c r="BG33" s="21"/>
      <c r="BH33" s="21"/>
    </row>
    <row r="34" spans="1:60" ht="30" x14ac:dyDescent="0.25">
      <c r="A34" s="62" t="s">
        <v>116</v>
      </c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21"/>
      <c r="BD34" s="21"/>
      <c r="BE34" s="21"/>
      <c r="BF34" s="21"/>
      <c r="BG34" s="21"/>
      <c r="BH34" s="21"/>
    </row>
    <row r="35" spans="1:60" ht="30" x14ac:dyDescent="0.25">
      <c r="A35" s="62" t="s">
        <v>117</v>
      </c>
      <c r="B35" s="29"/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21">
        <v>0</v>
      </c>
      <c r="BD35" s="21">
        <v>0</v>
      </c>
      <c r="BE35" s="21">
        <v>0</v>
      </c>
      <c r="BF35" s="21">
        <v>0</v>
      </c>
      <c r="BG35" s="21">
        <v>0</v>
      </c>
      <c r="BH35" s="21">
        <v>0</v>
      </c>
    </row>
    <row r="36" spans="1:60" ht="18.75" x14ac:dyDescent="0.3">
      <c r="A36" s="58" t="s">
        <v>85</v>
      </c>
      <c r="B36" s="34">
        <f t="shared" ref="B36:AG36" si="6">B32+B24+B10</f>
        <v>19</v>
      </c>
      <c r="C36" s="34">
        <f t="shared" si="6"/>
        <v>0</v>
      </c>
      <c r="D36" s="34">
        <f t="shared" si="6"/>
        <v>0</v>
      </c>
      <c r="E36" s="34">
        <f t="shared" si="6"/>
        <v>2</v>
      </c>
      <c r="F36" s="34">
        <f t="shared" si="6"/>
        <v>0</v>
      </c>
      <c r="G36" s="34">
        <f t="shared" si="6"/>
        <v>0</v>
      </c>
      <c r="H36" s="34">
        <f t="shared" si="6"/>
        <v>1</v>
      </c>
      <c r="I36" s="34">
        <f t="shared" si="6"/>
        <v>0</v>
      </c>
      <c r="J36" s="34">
        <f t="shared" si="6"/>
        <v>1</v>
      </c>
      <c r="K36" s="34">
        <f t="shared" si="6"/>
        <v>0</v>
      </c>
      <c r="L36" s="34">
        <f t="shared" si="6"/>
        <v>0</v>
      </c>
      <c r="M36" s="34">
        <f t="shared" si="6"/>
        <v>2</v>
      </c>
      <c r="N36" s="34">
        <f t="shared" si="6"/>
        <v>0</v>
      </c>
      <c r="O36" s="34">
        <f t="shared" si="6"/>
        <v>0</v>
      </c>
      <c r="P36" s="34">
        <f t="shared" si="6"/>
        <v>0</v>
      </c>
      <c r="Q36" s="34">
        <f t="shared" si="6"/>
        <v>0</v>
      </c>
      <c r="R36" s="34">
        <f t="shared" si="6"/>
        <v>0</v>
      </c>
      <c r="S36" s="34">
        <f t="shared" si="6"/>
        <v>0</v>
      </c>
      <c r="T36" s="34">
        <f t="shared" si="6"/>
        <v>0</v>
      </c>
      <c r="U36" s="34">
        <f t="shared" si="6"/>
        <v>0</v>
      </c>
      <c r="V36" s="34">
        <f t="shared" si="6"/>
        <v>1</v>
      </c>
      <c r="W36" s="34">
        <f t="shared" si="6"/>
        <v>2</v>
      </c>
      <c r="X36" s="34">
        <f t="shared" si="6"/>
        <v>2</v>
      </c>
      <c r="Y36" s="34">
        <f t="shared" si="6"/>
        <v>2</v>
      </c>
      <c r="Z36" s="34">
        <f t="shared" si="6"/>
        <v>0</v>
      </c>
      <c r="AA36" s="34">
        <f t="shared" si="6"/>
        <v>0</v>
      </c>
      <c r="AB36" s="34">
        <f t="shared" si="6"/>
        <v>1</v>
      </c>
      <c r="AC36" s="34">
        <f t="shared" si="6"/>
        <v>1</v>
      </c>
      <c r="AD36" s="34">
        <f t="shared" si="6"/>
        <v>0</v>
      </c>
      <c r="AE36" s="34">
        <f t="shared" si="6"/>
        <v>0</v>
      </c>
      <c r="AF36" s="34">
        <f t="shared" si="6"/>
        <v>0</v>
      </c>
      <c r="AG36" s="34">
        <f t="shared" si="6"/>
        <v>0</v>
      </c>
      <c r="AH36" s="34">
        <f t="shared" ref="AH36:BB36" si="7">AH32+AH24+AH10</f>
        <v>0</v>
      </c>
      <c r="AI36" s="34">
        <f t="shared" si="7"/>
        <v>0</v>
      </c>
      <c r="AJ36" s="34">
        <f t="shared" si="7"/>
        <v>1</v>
      </c>
      <c r="AK36" s="34">
        <f t="shared" si="7"/>
        <v>1</v>
      </c>
      <c r="AL36" s="34">
        <f t="shared" si="7"/>
        <v>1</v>
      </c>
      <c r="AM36" s="34">
        <f t="shared" si="7"/>
        <v>1</v>
      </c>
      <c r="AN36" s="34">
        <f t="shared" si="7"/>
        <v>0</v>
      </c>
      <c r="AO36" s="34">
        <f t="shared" si="7"/>
        <v>0</v>
      </c>
      <c r="AP36" s="34">
        <f t="shared" si="7"/>
        <v>0</v>
      </c>
      <c r="AQ36" s="34">
        <f t="shared" si="7"/>
        <v>0</v>
      </c>
      <c r="AR36" s="34">
        <f t="shared" si="7"/>
        <v>0</v>
      </c>
      <c r="AS36" s="34">
        <f t="shared" si="7"/>
        <v>0</v>
      </c>
      <c r="AT36" s="34">
        <f t="shared" si="7"/>
        <v>0</v>
      </c>
      <c r="AU36" s="34">
        <f t="shared" si="7"/>
        <v>0</v>
      </c>
      <c r="AV36" s="34">
        <f t="shared" si="7"/>
        <v>0</v>
      </c>
      <c r="AW36" s="34">
        <f t="shared" si="7"/>
        <v>0</v>
      </c>
      <c r="AX36" s="34">
        <f t="shared" si="7"/>
        <v>0</v>
      </c>
      <c r="AY36" s="34">
        <f t="shared" si="7"/>
        <v>0</v>
      </c>
      <c r="AZ36" s="34">
        <f t="shared" si="7"/>
        <v>0</v>
      </c>
      <c r="BA36" s="34">
        <f t="shared" si="7"/>
        <v>0</v>
      </c>
      <c r="BB36" s="34">
        <f t="shared" si="7"/>
        <v>2</v>
      </c>
      <c r="BC36" s="57"/>
      <c r="BD36" s="57"/>
      <c r="BE36" s="57"/>
      <c r="BF36" s="57"/>
      <c r="BG36" s="57"/>
      <c r="BH36" s="57"/>
    </row>
    <row r="37" spans="1:60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</row>
    <row r="38" spans="1:60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x14ac:dyDescent="0.25">
      <c r="A39" s="265" t="s">
        <v>86</v>
      </c>
      <c r="B39" s="265"/>
      <c r="C39" s="2"/>
      <c r="D39" s="2"/>
      <c r="E39" s="59" t="s">
        <v>87</v>
      </c>
      <c r="F39" s="59" t="s">
        <v>87</v>
      </c>
      <c r="G39" s="59" t="s">
        <v>87</v>
      </c>
      <c r="H39" s="59" t="s">
        <v>87</v>
      </c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x14ac:dyDescent="0.25">
      <c r="A40" s="2"/>
      <c r="B40" s="2"/>
      <c r="C40" s="2"/>
      <c r="D40" s="2"/>
      <c r="E40" s="266" t="s">
        <v>88</v>
      </c>
      <c r="F40" s="266"/>
      <c r="G40" s="266"/>
      <c r="H40" s="266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x14ac:dyDescent="0.25">
      <c r="A41" s="267" t="s">
        <v>87</v>
      </c>
      <c r="B41" s="267"/>
      <c r="C41" s="267"/>
      <c r="D41" s="267"/>
      <c r="E41" s="267"/>
      <c r="F41" s="267"/>
      <c r="G41" s="267"/>
      <c r="H41" s="267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x14ac:dyDescent="0.25">
      <c r="A42" s="266" t="s">
        <v>89</v>
      </c>
      <c r="B42" s="266"/>
      <c r="C42" s="266"/>
      <c r="D42" s="266"/>
      <c r="E42" s="266"/>
      <c r="F42" s="266"/>
      <c r="G42" s="77"/>
      <c r="H42" s="77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</sheetData>
  <mergeCells count="65">
    <mergeCell ref="A1:O1"/>
    <mergeCell ref="AX1:AX2"/>
    <mergeCell ref="AY1:AY2"/>
    <mergeCell ref="AZ1:AZ2"/>
    <mergeCell ref="A2:M2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BD3:BD8"/>
    <mergeCell ref="BE3:BE8"/>
    <mergeCell ref="BF3:BF8"/>
    <mergeCell ref="BG3:BG8"/>
    <mergeCell ref="BH3:BH8"/>
    <mergeCell ref="AC6:AC8"/>
    <mergeCell ref="AD6:AD8"/>
    <mergeCell ref="I6:I8"/>
    <mergeCell ref="J6:J8"/>
    <mergeCell ref="K6:K8"/>
    <mergeCell ref="L6:N6"/>
    <mergeCell ref="O6:Q6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39:B39"/>
    <mergeCell ref="E40:H40"/>
    <mergeCell ref="A41:H41"/>
    <mergeCell ref="A42:F42"/>
    <mergeCell ref="AX6:BA7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</mergeCells>
  <hyperlinks>
    <hyperlink ref="BC27" r:id="rId1"/>
    <hyperlink ref="BD27" r:id="rId2"/>
    <hyperlink ref="BE27" r:id="rId3"/>
    <hyperlink ref="BF27" r:id="rId4"/>
  </hyperlinks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6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36.140625" customWidth="1"/>
    <col min="2" max="2" width="12.85546875" customWidth="1"/>
    <col min="3" max="54" width="12.5703125" bestFit="1"/>
    <col min="55" max="60" width="16.7109375" customWidth="1"/>
  </cols>
  <sheetData>
    <row r="1" spans="1:60" ht="24" customHeight="1" x14ac:dyDescent="0.25">
      <c r="A1" s="259" t="s">
        <v>118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261"/>
      <c r="AY1" s="261"/>
      <c r="AZ1" s="261"/>
      <c r="BA1" s="3"/>
      <c r="BB1" s="3"/>
      <c r="BC1" s="4"/>
      <c r="BD1" s="4"/>
      <c r="BE1" s="4"/>
      <c r="BF1" s="4"/>
      <c r="BG1" s="4"/>
      <c r="BH1" s="4"/>
    </row>
    <row r="2" spans="1:60" x14ac:dyDescent="0.25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62"/>
      <c r="AY2" s="262"/>
      <c r="AZ2" s="262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237" t="s">
        <v>2</v>
      </c>
      <c r="B3" s="239" t="s">
        <v>3</v>
      </c>
      <c r="C3" s="241" t="s">
        <v>4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3"/>
      <c r="AB3" s="244" t="s">
        <v>5</v>
      </c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6"/>
      <c r="BB3" s="8"/>
      <c r="BC3" s="235" t="s">
        <v>6</v>
      </c>
      <c r="BD3" s="235" t="s">
        <v>7</v>
      </c>
      <c r="BE3" s="235" t="s">
        <v>8</v>
      </c>
      <c r="BF3" s="235" t="s">
        <v>9</v>
      </c>
      <c r="BG3" s="235" t="s">
        <v>10</v>
      </c>
      <c r="BH3" s="235" t="s">
        <v>11</v>
      </c>
    </row>
    <row r="4" spans="1:60" ht="15.75" x14ac:dyDescent="0.25">
      <c r="A4" s="238"/>
      <c r="B4" s="240"/>
      <c r="C4" s="247" t="s">
        <v>12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9"/>
      <c r="AB4" s="250" t="s">
        <v>13</v>
      </c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2"/>
      <c r="BB4" s="10"/>
      <c r="BC4" s="236"/>
      <c r="BD4" s="236"/>
      <c r="BE4" s="236"/>
      <c r="BF4" s="236"/>
      <c r="BG4" s="236"/>
      <c r="BH4" s="236"/>
    </row>
    <row r="5" spans="1:60" x14ac:dyDescent="0.25">
      <c r="A5" s="238"/>
      <c r="B5" s="240"/>
      <c r="C5" s="224" t="s">
        <v>14</v>
      </c>
      <c r="D5" s="11"/>
      <c r="E5" s="253" t="s">
        <v>15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5"/>
      <c r="AB5" s="221" t="s">
        <v>16</v>
      </c>
      <c r="AC5" s="256" t="s">
        <v>17</v>
      </c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8"/>
      <c r="BB5" s="13"/>
      <c r="BC5" s="236"/>
      <c r="BD5" s="236"/>
      <c r="BE5" s="236"/>
      <c r="BF5" s="236"/>
      <c r="BG5" s="236"/>
      <c r="BH5" s="236"/>
    </row>
    <row r="6" spans="1:60" x14ac:dyDescent="0.25">
      <c r="A6" s="238"/>
      <c r="B6" s="240"/>
      <c r="C6" s="233"/>
      <c r="D6" s="224" t="s">
        <v>18</v>
      </c>
      <c r="E6" s="224" t="s">
        <v>19</v>
      </c>
      <c r="F6" s="224" t="s">
        <v>20</v>
      </c>
      <c r="G6" s="224" t="s">
        <v>21</v>
      </c>
      <c r="H6" s="224" t="s">
        <v>22</v>
      </c>
      <c r="I6" s="224" t="s">
        <v>23</v>
      </c>
      <c r="J6" s="224" t="s">
        <v>24</v>
      </c>
      <c r="K6" s="224" t="s">
        <v>25</v>
      </c>
      <c r="L6" s="226" t="s">
        <v>26</v>
      </c>
      <c r="M6" s="234"/>
      <c r="N6" s="227"/>
      <c r="O6" s="226" t="s">
        <v>27</v>
      </c>
      <c r="P6" s="234"/>
      <c r="Q6" s="227"/>
      <c r="R6" s="224" t="s">
        <v>28</v>
      </c>
      <c r="S6" s="224" t="s">
        <v>29</v>
      </c>
      <c r="T6" s="226" t="s">
        <v>30</v>
      </c>
      <c r="U6" s="234"/>
      <c r="V6" s="234"/>
      <c r="W6" s="234"/>
      <c r="X6" s="234"/>
      <c r="Y6" s="234"/>
      <c r="Z6" s="234"/>
      <c r="AA6" s="227"/>
      <c r="AB6" s="219"/>
      <c r="AC6" s="221" t="s">
        <v>31</v>
      </c>
      <c r="AD6" s="221" t="s">
        <v>32</v>
      </c>
      <c r="AE6" s="221" t="s">
        <v>33</v>
      </c>
      <c r="AF6" s="221" t="s">
        <v>28</v>
      </c>
      <c r="AG6" s="221" t="s">
        <v>34</v>
      </c>
      <c r="AH6" s="228" t="s">
        <v>30</v>
      </c>
      <c r="AI6" s="230"/>
      <c r="AJ6" s="230"/>
      <c r="AK6" s="230"/>
      <c r="AL6" s="230"/>
      <c r="AM6" s="230"/>
      <c r="AN6" s="230"/>
      <c r="AO6" s="229"/>
      <c r="AP6" s="228" t="s">
        <v>35</v>
      </c>
      <c r="AQ6" s="230"/>
      <c r="AR6" s="230"/>
      <c r="AS6" s="230"/>
      <c r="AT6" s="230"/>
      <c r="AU6" s="230"/>
      <c r="AV6" s="230"/>
      <c r="AW6" s="229"/>
      <c r="AX6" s="216" t="s">
        <v>91</v>
      </c>
      <c r="AY6" s="217"/>
      <c r="AZ6" s="217"/>
      <c r="BA6" s="218"/>
      <c r="BB6" s="221" t="s">
        <v>37</v>
      </c>
      <c r="BC6" s="236"/>
      <c r="BD6" s="236"/>
      <c r="BE6" s="236"/>
      <c r="BF6" s="236"/>
      <c r="BG6" s="236"/>
      <c r="BH6" s="236"/>
    </row>
    <row r="7" spans="1:60" ht="28.9" customHeight="1" x14ac:dyDescent="0.25">
      <c r="A7" s="238"/>
      <c r="B7" s="240"/>
      <c r="C7" s="233"/>
      <c r="D7" s="233"/>
      <c r="E7" s="225"/>
      <c r="F7" s="225"/>
      <c r="G7" s="225"/>
      <c r="H7" s="225"/>
      <c r="I7" s="225"/>
      <c r="J7" s="225"/>
      <c r="K7" s="225"/>
      <c r="L7" s="224" t="s">
        <v>38</v>
      </c>
      <c r="M7" s="224" t="s">
        <v>39</v>
      </c>
      <c r="N7" s="224" t="s">
        <v>40</v>
      </c>
      <c r="O7" s="224" t="s">
        <v>41</v>
      </c>
      <c r="P7" s="224" t="s">
        <v>32</v>
      </c>
      <c r="Q7" s="224" t="s">
        <v>42</v>
      </c>
      <c r="R7" s="231"/>
      <c r="S7" s="233"/>
      <c r="T7" s="226" t="s">
        <v>43</v>
      </c>
      <c r="U7" s="227"/>
      <c r="V7" s="226" t="s">
        <v>44</v>
      </c>
      <c r="W7" s="227"/>
      <c r="X7" s="226" t="s">
        <v>45</v>
      </c>
      <c r="Y7" s="227"/>
      <c r="Z7" s="226" t="s">
        <v>46</v>
      </c>
      <c r="AA7" s="227"/>
      <c r="AB7" s="219"/>
      <c r="AC7" s="222"/>
      <c r="AD7" s="222"/>
      <c r="AE7" s="222"/>
      <c r="AF7" s="222"/>
      <c r="AG7" s="222"/>
      <c r="AH7" s="228" t="s">
        <v>43</v>
      </c>
      <c r="AI7" s="229"/>
      <c r="AJ7" s="228" t="s">
        <v>44</v>
      </c>
      <c r="AK7" s="229"/>
      <c r="AL7" s="228" t="s">
        <v>45</v>
      </c>
      <c r="AM7" s="229"/>
      <c r="AN7" s="228" t="s">
        <v>46</v>
      </c>
      <c r="AO7" s="229"/>
      <c r="AP7" s="228" t="s">
        <v>43</v>
      </c>
      <c r="AQ7" s="229"/>
      <c r="AR7" s="228" t="s">
        <v>44</v>
      </c>
      <c r="AS7" s="229"/>
      <c r="AT7" s="228" t="s">
        <v>45</v>
      </c>
      <c r="AU7" s="229"/>
      <c r="AV7" s="228" t="s">
        <v>46</v>
      </c>
      <c r="AW7" s="229"/>
      <c r="AX7" s="219"/>
      <c r="AY7" s="220"/>
      <c r="AZ7" s="220"/>
      <c r="BA7" s="220"/>
      <c r="BB7" s="222"/>
      <c r="BC7" s="236"/>
      <c r="BD7" s="236"/>
      <c r="BE7" s="236"/>
      <c r="BF7" s="236"/>
      <c r="BG7" s="236"/>
      <c r="BH7" s="236"/>
    </row>
    <row r="8" spans="1:60" ht="104.45" customHeight="1" x14ac:dyDescent="0.25">
      <c r="A8" s="238"/>
      <c r="B8" s="240"/>
      <c r="C8" s="233"/>
      <c r="D8" s="233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32"/>
      <c r="S8" s="233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219"/>
      <c r="AC8" s="223"/>
      <c r="AD8" s="223"/>
      <c r="AE8" s="223"/>
      <c r="AF8" s="223"/>
      <c r="AG8" s="223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223"/>
      <c r="BC8" s="236"/>
      <c r="BD8" s="236"/>
      <c r="BE8" s="236"/>
      <c r="BF8" s="236"/>
      <c r="BG8" s="236"/>
      <c r="BH8" s="236"/>
    </row>
    <row r="9" spans="1:60" x14ac:dyDescent="0.2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18.75" x14ac:dyDescent="0.3">
      <c r="A10" s="78" t="s">
        <v>69</v>
      </c>
      <c r="B10" s="61">
        <f t="shared" ref="B10:AG10" si="0">B11+B12+B13+B14+B15+B16+B17+B18</f>
        <v>0</v>
      </c>
      <c r="C10" s="61">
        <f t="shared" si="0"/>
        <v>0</v>
      </c>
      <c r="D10" s="61">
        <f t="shared" si="0"/>
        <v>0</v>
      </c>
      <c r="E10" s="61">
        <f t="shared" si="0"/>
        <v>0</v>
      </c>
      <c r="F10" s="61">
        <f t="shared" si="0"/>
        <v>0</v>
      </c>
      <c r="G10" s="61">
        <f t="shared" si="0"/>
        <v>0</v>
      </c>
      <c r="H10" s="61">
        <f t="shared" si="0"/>
        <v>0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1">
        <f t="shared" si="0"/>
        <v>0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0</v>
      </c>
      <c r="Q10" s="61">
        <f t="shared" si="0"/>
        <v>0</v>
      </c>
      <c r="R10" s="61">
        <f t="shared" si="0"/>
        <v>0</v>
      </c>
      <c r="S10" s="61">
        <f t="shared" si="0"/>
        <v>0</v>
      </c>
      <c r="T10" s="61">
        <f t="shared" si="0"/>
        <v>0</v>
      </c>
      <c r="U10" s="61">
        <f t="shared" si="0"/>
        <v>0</v>
      </c>
      <c r="V10" s="61">
        <f t="shared" si="0"/>
        <v>0</v>
      </c>
      <c r="W10" s="61">
        <f t="shared" si="0"/>
        <v>0</v>
      </c>
      <c r="X10" s="61">
        <f t="shared" si="0"/>
        <v>0</v>
      </c>
      <c r="Y10" s="61">
        <f t="shared" si="0"/>
        <v>0</v>
      </c>
      <c r="Z10" s="61">
        <f t="shared" si="0"/>
        <v>0</v>
      </c>
      <c r="AA10" s="61">
        <f t="shared" si="0"/>
        <v>0</v>
      </c>
      <c r="AB10" s="61">
        <f t="shared" si="0"/>
        <v>0</v>
      </c>
      <c r="AC10" s="61">
        <f t="shared" si="0"/>
        <v>0</v>
      </c>
      <c r="AD10" s="61">
        <f t="shared" si="0"/>
        <v>0</v>
      </c>
      <c r="AE10" s="61">
        <f t="shared" si="0"/>
        <v>0</v>
      </c>
      <c r="AF10" s="61">
        <f t="shared" si="0"/>
        <v>0</v>
      </c>
      <c r="AG10" s="61">
        <f t="shared" si="0"/>
        <v>0</v>
      </c>
      <c r="AH10" s="61">
        <f t="shared" ref="AH10:BB10" si="1">AH11+AH12+AH13+AH14+AH15+AH16+AH17+AH18</f>
        <v>0</v>
      </c>
      <c r="AI10" s="61">
        <f t="shared" si="1"/>
        <v>0</v>
      </c>
      <c r="AJ10" s="61">
        <f t="shared" si="1"/>
        <v>0</v>
      </c>
      <c r="AK10" s="61">
        <f t="shared" si="1"/>
        <v>0</v>
      </c>
      <c r="AL10" s="61">
        <f t="shared" si="1"/>
        <v>0</v>
      </c>
      <c r="AM10" s="61">
        <f t="shared" si="1"/>
        <v>0</v>
      </c>
      <c r="AN10" s="61">
        <f t="shared" si="1"/>
        <v>0</v>
      </c>
      <c r="AO10" s="61">
        <f t="shared" si="1"/>
        <v>0</v>
      </c>
      <c r="AP10" s="61">
        <f t="shared" si="1"/>
        <v>0</v>
      </c>
      <c r="AQ10" s="61">
        <f t="shared" si="1"/>
        <v>0</v>
      </c>
      <c r="AR10" s="61">
        <f t="shared" si="1"/>
        <v>0</v>
      </c>
      <c r="AS10" s="61">
        <f t="shared" si="1"/>
        <v>0</v>
      </c>
      <c r="AT10" s="61">
        <f t="shared" si="1"/>
        <v>0</v>
      </c>
      <c r="AU10" s="61">
        <f t="shared" si="1"/>
        <v>0</v>
      </c>
      <c r="AV10" s="61">
        <f t="shared" si="1"/>
        <v>0</v>
      </c>
      <c r="AW10" s="61">
        <f t="shared" si="1"/>
        <v>0</v>
      </c>
      <c r="AX10" s="61">
        <f t="shared" si="1"/>
        <v>0</v>
      </c>
      <c r="AY10" s="61">
        <f t="shared" si="1"/>
        <v>0</v>
      </c>
      <c r="AZ10" s="61">
        <f t="shared" si="1"/>
        <v>0</v>
      </c>
      <c r="BA10" s="61">
        <f t="shared" si="1"/>
        <v>0</v>
      </c>
      <c r="BB10" s="61">
        <f t="shared" si="1"/>
        <v>0</v>
      </c>
      <c r="BC10" s="49"/>
      <c r="BD10" s="49"/>
      <c r="BE10" s="49"/>
      <c r="BF10" s="49"/>
      <c r="BG10" s="49"/>
      <c r="BH10" s="49"/>
    </row>
    <row r="11" spans="1:60" x14ac:dyDescent="0.25">
      <c r="A11" s="79" t="s">
        <v>119</v>
      </c>
      <c r="B11" s="80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6"/>
      <c r="BD11" s="66"/>
      <c r="BE11" s="66"/>
      <c r="BF11" s="66"/>
      <c r="BG11" s="66"/>
      <c r="BH11" s="66"/>
    </row>
    <row r="12" spans="1:60" ht="30" x14ac:dyDescent="0.25">
      <c r="A12" s="79" t="s">
        <v>120</v>
      </c>
      <c r="B12" s="80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6"/>
      <c r="BD12" s="66"/>
      <c r="BE12" s="66"/>
      <c r="BF12" s="66"/>
      <c r="BG12" s="66"/>
      <c r="BH12" s="66"/>
    </row>
    <row r="13" spans="1:60" ht="16.899999999999999" customHeight="1" x14ac:dyDescent="0.25">
      <c r="A13" s="79" t="s">
        <v>121</v>
      </c>
      <c r="B13" s="81"/>
      <c r="C13" s="68"/>
      <c r="D13" s="68"/>
      <c r="E13" s="68"/>
      <c r="F13" s="68"/>
      <c r="G13" s="68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6"/>
      <c r="BD13" s="66"/>
      <c r="BE13" s="66"/>
      <c r="BF13" s="66"/>
      <c r="BG13" s="66"/>
      <c r="BH13" s="66"/>
    </row>
    <row r="14" spans="1:60" ht="15.6" customHeight="1" x14ac:dyDescent="0.25">
      <c r="A14" s="79" t="s">
        <v>122</v>
      </c>
      <c r="B14" s="82"/>
      <c r="C14" s="71"/>
      <c r="D14" s="71"/>
      <c r="E14" s="71"/>
      <c r="F14" s="71"/>
      <c r="G14" s="71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  <c r="BD14" s="66"/>
      <c r="BE14" s="66"/>
      <c r="BF14" s="66"/>
      <c r="BG14" s="66"/>
      <c r="BH14" s="66"/>
    </row>
    <row r="15" spans="1:60" x14ac:dyDescent="0.25">
      <c r="A15" s="79" t="s">
        <v>123</v>
      </c>
      <c r="B15" s="81"/>
      <c r="C15" s="68"/>
      <c r="D15" s="68"/>
      <c r="E15" s="68"/>
      <c r="F15" s="68"/>
      <c r="G15" s="68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66"/>
      <c r="BE15" s="66"/>
      <c r="BF15" s="66"/>
      <c r="BG15" s="66"/>
      <c r="BH15" s="66"/>
    </row>
    <row r="16" spans="1:60" x14ac:dyDescent="0.25">
      <c r="A16" s="79" t="s">
        <v>124</v>
      </c>
      <c r="B16" s="82"/>
      <c r="C16" s="71"/>
      <c r="D16" s="71"/>
      <c r="E16" s="71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6"/>
      <c r="BD16" s="66"/>
      <c r="BE16" s="66"/>
      <c r="BF16" s="66"/>
      <c r="BG16" s="66"/>
      <c r="BH16" s="66"/>
    </row>
    <row r="17" spans="1:66" x14ac:dyDescent="0.25">
      <c r="A17" s="79" t="s">
        <v>125</v>
      </c>
      <c r="B17" s="82"/>
      <c r="C17" s="71"/>
      <c r="D17" s="71"/>
      <c r="E17" s="71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6"/>
      <c r="BD17" s="66"/>
      <c r="BE17" s="66"/>
      <c r="BF17" s="66"/>
      <c r="BG17" s="66"/>
      <c r="BH17" s="66"/>
    </row>
    <row r="18" spans="1:66" ht="18.600000000000001" customHeight="1" x14ac:dyDescent="0.25">
      <c r="A18" s="79" t="s">
        <v>126</v>
      </c>
      <c r="B18" s="82"/>
      <c r="C18" s="71"/>
      <c r="D18" s="71"/>
      <c r="E18" s="71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6"/>
      <c r="BD18" s="66"/>
      <c r="BE18" s="66"/>
      <c r="BF18" s="66"/>
      <c r="BG18" s="66"/>
      <c r="BH18" s="66"/>
    </row>
    <row r="19" spans="1:66" ht="18.75" x14ac:dyDescent="0.3">
      <c r="A19" s="83" t="s">
        <v>77</v>
      </c>
      <c r="B19" s="34">
        <f t="shared" ref="B19:AG19" si="2">B20+B21</f>
        <v>0</v>
      </c>
      <c r="C19" s="34">
        <f t="shared" si="2"/>
        <v>0</v>
      </c>
      <c r="D19" s="34">
        <f t="shared" si="2"/>
        <v>0</v>
      </c>
      <c r="E19" s="34">
        <f t="shared" si="2"/>
        <v>0</v>
      </c>
      <c r="F19" s="34">
        <f t="shared" si="2"/>
        <v>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34">
        <f t="shared" si="2"/>
        <v>0</v>
      </c>
      <c r="L19" s="34">
        <f t="shared" si="2"/>
        <v>0</v>
      </c>
      <c r="M19" s="34">
        <f t="shared" si="2"/>
        <v>0</v>
      </c>
      <c r="N19" s="34">
        <f t="shared" si="2"/>
        <v>0</v>
      </c>
      <c r="O19" s="34">
        <f t="shared" si="2"/>
        <v>0</v>
      </c>
      <c r="P19" s="34">
        <f t="shared" si="2"/>
        <v>0</v>
      </c>
      <c r="Q19" s="34">
        <f t="shared" si="2"/>
        <v>0</v>
      </c>
      <c r="R19" s="34">
        <f t="shared" si="2"/>
        <v>0</v>
      </c>
      <c r="S19" s="34">
        <f t="shared" si="2"/>
        <v>0</v>
      </c>
      <c r="T19" s="34">
        <f t="shared" si="2"/>
        <v>0</v>
      </c>
      <c r="U19" s="34">
        <f t="shared" si="2"/>
        <v>0</v>
      </c>
      <c r="V19" s="34">
        <f t="shared" si="2"/>
        <v>0</v>
      </c>
      <c r="W19" s="34">
        <f t="shared" si="2"/>
        <v>0</v>
      </c>
      <c r="X19" s="34">
        <f t="shared" si="2"/>
        <v>0</v>
      </c>
      <c r="Y19" s="34">
        <f t="shared" si="2"/>
        <v>0</v>
      </c>
      <c r="Z19" s="34">
        <f t="shared" si="2"/>
        <v>0</v>
      </c>
      <c r="AA19" s="34">
        <f t="shared" si="2"/>
        <v>0</v>
      </c>
      <c r="AB19" s="34">
        <f t="shared" si="2"/>
        <v>0</v>
      </c>
      <c r="AC19" s="34">
        <f t="shared" si="2"/>
        <v>0</v>
      </c>
      <c r="AD19" s="34">
        <f t="shared" si="2"/>
        <v>0</v>
      </c>
      <c r="AE19" s="34">
        <f t="shared" si="2"/>
        <v>0</v>
      </c>
      <c r="AF19" s="34">
        <f t="shared" si="2"/>
        <v>0</v>
      </c>
      <c r="AG19" s="34">
        <f t="shared" si="2"/>
        <v>0</v>
      </c>
      <c r="AH19" s="34">
        <f t="shared" ref="AH19:BB19" si="3">AH20+AH21</f>
        <v>0</v>
      </c>
      <c r="AI19" s="34">
        <f t="shared" si="3"/>
        <v>0</v>
      </c>
      <c r="AJ19" s="34">
        <f t="shared" si="3"/>
        <v>0</v>
      </c>
      <c r="AK19" s="34">
        <f t="shared" si="3"/>
        <v>0</v>
      </c>
      <c r="AL19" s="34">
        <f t="shared" si="3"/>
        <v>0</v>
      </c>
      <c r="AM19" s="34">
        <f t="shared" si="3"/>
        <v>0</v>
      </c>
      <c r="AN19" s="34">
        <f t="shared" si="3"/>
        <v>0</v>
      </c>
      <c r="AO19" s="34">
        <f t="shared" si="3"/>
        <v>0</v>
      </c>
      <c r="AP19" s="34">
        <f t="shared" si="3"/>
        <v>0</v>
      </c>
      <c r="AQ19" s="34">
        <f t="shared" si="3"/>
        <v>0</v>
      </c>
      <c r="AR19" s="34">
        <f t="shared" si="3"/>
        <v>0</v>
      </c>
      <c r="AS19" s="34">
        <f t="shared" si="3"/>
        <v>0</v>
      </c>
      <c r="AT19" s="34">
        <f t="shared" si="3"/>
        <v>0</v>
      </c>
      <c r="AU19" s="34">
        <f t="shared" si="3"/>
        <v>0</v>
      </c>
      <c r="AV19" s="34">
        <f t="shared" si="3"/>
        <v>0</v>
      </c>
      <c r="AW19" s="34">
        <f t="shared" si="3"/>
        <v>0</v>
      </c>
      <c r="AX19" s="34">
        <f t="shared" si="3"/>
        <v>0</v>
      </c>
      <c r="AY19" s="34">
        <f t="shared" si="3"/>
        <v>0</v>
      </c>
      <c r="AZ19" s="34">
        <f t="shared" si="3"/>
        <v>0</v>
      </c>
      <c r="BA19" s="34">
        <f t="shared" si="3"/>
        <v>0</v>
      </c>
      <c r="BB19" s="34">
        <f t="shared" si="3"/>
        <v>0</v>
      </c>
      <c r="BC19" s="57"/>
      <c r="BD19" s="57"/>
      <c r="BE19" s="57"/>
      <c r="BF19" s="57"/>
      <c r="BG19" s="57"/>
      <c r="BH19" s="57"/>
    </row>
    <row r="20" spans="1:66" ht="18.75" x14ac:dyDescent="0.3">
      <c r="A20" s="84" t="s">
        <v>127</v>
      </c>
      <c r="B20" s="34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49"/>
      <c r="BD20" s="49"/>
      <c r="BE20" s="49"/>
      <c r="BF20" s="49"/>
      <c r="BG20" s="49"/>
      <c r="BH20" s="49"/>
      <c r="BI20" s="87"/>
      <c r="BJ20" s="87"/>
      <c r="BK20" s="87"/>
      <c r="BL20" s="87"/>
      <c r="BM20" s="87"/>
      <c r="BN20" s="87"/>
    </row>
    <row r="21" spans="1:66" ht="30" x14ac:dyDescent="0.25">
      <c r="A21" s="22" t="s">
        <v>128</v>
      </c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66"/>
      <c r="BD21" s="66"/>
      <c r="BE21" s="66"/>
      <c r="BF21" s="66"/>
      <c r="BG21" s="66"/>
      <c r="BH21" s="66"/>
    </row>
    <row r="22" spans="1:66" ht="18.75" x14ac:dyDescent="0.3">
      <c r="A22" s="88" t="s">
        <v>82</v>
      </c>
      <c r="B22" s="34">
        <f t="shared" ref="B22:AG22" si="4">B23+B24+B25+B26</f>
        <v>0</v>
      </c>
      <c r="C22" s="34">
        <f t="shared" si="4"/>
        <v>0</v>
      </c>
      <c r="D22" s="34">
        <f t="shared" si="4"/>
        <v>0</v>
      </c>
      <c r="E22" s="34">
        <f t="shared" si="4"/>
        <v>0</v>
      </c>
      <c r="F22" s="34">
        <f t="shared" si="4"/>
        <v>0</v>
      </c>
      <c r="G22" s="34">
        <f t="shared" si="4"/>
        <v>0</v>
      </c>
      <c r="H22" s="34">
        <f t="shared" si="4"/>
        <v>0</v>
      </c>
      <c r="I22" s="34">
        <f t="shared" si="4"/>
        <v>0</v>
      </c>
      <c r="J22" s="34">
        <f t="shared" si="4"/>
        <v>0</v>
      </c>
      <c r="K22" s="34">
        <f t="shared" si="4"/>
        <v>0</v>
      </c>
      <c r="L22" s="34">
        <f t="shared" si="4"/>
        <v>0</v>
      </c>
      <c r="M22" s="34">
        <f t="shared" si="4"/>
        <v>0</v>
      </c>
      <c r="N22" s="34">
        <f t="shared" si="4"/>
        <v>0</v>
      </c>
      <c r="O22" s="34">
        <f t="shared" si="4"/>
        <v>0</v>
      </c>
      <c r="P22" s="34">
        <f t="shared" si="4"/>
        <v>0</v>
      </c>
      <c r="Q22" s="34">
        <f t="shared" si="4"/>
        <v>0</v>
      </c>
      <c r="R22" s="34">
        <f t="shared" si="4"/>
        <v>0</v>
      </c>
      <c r="S22" s="34">
        <f t="shared" si="4"/>
        <v>0</v>
      </c>
      <c r="T22" s="34">
        <f t="shared" si="4"/>
        <v>0</v>
      </c>
      <c r="U22" s="34">
        <f t="shared" si="4"/>
        <v>0</v>
      </c>
      <c r="V22" s="34">
        <f t="shared" si="4"/>
        <v>0</v>
      </c>
      <c r="W22" s="34">
        <f t="shared" si="4"/>
        <v>0</v>
      </c>
      <c r="X22" s="34">
        <f t="shared" si="4"/>
        <v>0</v>
      </c>
      <c r="Y22" s="34">
        <f t="shared" si="4"/>
        <v>0</v>
      </c>
      <c r="Z22" s="34">
        <f t="shared" si="4"/>
        <v>0</v>
      </c>
      <c r="AA22" s="34">
        <f t="shared" si="4"/>
        <v>0</v>
      </c>
      <c r="AB22" s="34">
        <f t="shared" si="4"/>
        <v>0</v>
      </c>
      <c r="AC22" s="34">
        <f t="shared" si="4"/>
        <v>0</v>
      </c>
      <c r="AD22" s="34">
        <f t="shared" si="4"/>
        <v>0</v>
      </c>
      <c r="AE22" s="34">
        <f t="shared" si="4"/>
        <v>0</v>
      </c>
      <c r="AF22" s="34">
        <f t="shared" si="4"/>
        <v>0</v>
      </c>
      <c r="AG22" s="34">
        <f t="shared" si="4"/>
        <v>0</v>
      </c>
      <c r="AH22" s="34">
        <f t="shared" ref="AH22:BB22" si="5">AH23+AH24+AH25+AH26</f>
        <v>0</v>
      </c>
      <c r="AI22" s="34">
        <f t="shared" si="5"/>
        <v>0</v>
      </c>
      <c r="AJ22" s="34">
        <f t="shared" si="5"/>
        <v>0</v>
      </c>
      <c r="AK22" s="34">
        <f t="shared" si="5"/>
        <v>0</v>
      </c>
      <c r="AL22" s="34">
        <f t="shared" si="5"/>
        <v>0</v>
      </c>
      <c r="AM22" s="34">
        <f t="shared" si="5"/>
        <v>0</v>
      </c>
      <c r="AN22" s="34">
        <f t="shared" si="5"/>
        <v>0</v>
      </c>
      <c r="AO22" s="34">
        <f t="shared" si="5"/>
        <v>0</v>
      </c>
      <c r="AP22" s="34">
        <f t="shared" si="5"/>
        <v>0</v>
      </c>
      <c r="AQ22" s="34">
        <f t="shared" si="5"/>
        <v>0</v>
      </c>
      <c r="AR22" s="34">
        <f t="shared" si="5"/>
        <v>0</v>
      </c>
      <c r="AS22" s="34">
        <f t="shared" si="5"/>
        <v>0</v>
      </c>
      <c r="AT22" s="34">
        <f t="shared" si="5"/>
        <v>0</v>
      </c>
      <c r="AU22" s="34">
        <f t="shared" si="5"/>
        <v>0</v>
      </c>
      <c r="AV22" s="34">
        <f t="shared" si="5"/>
        <v>0</v>
      </c>
      <c r="AW22" s="34">
        <f t="shared" si="5"/>
        <v>0</v>
      </c>
      <c r="AX22" s="34">
        <f t="shared" si="5"/>
        <v>0</v>
      </c>
      <c r="AY22" s="34">
        <f t="shared" si="5"/>
        <v>0</v>
      </c>
      <c r="AZ22" s="34">
        <f t="shared" si="5"/>
        <v>0</v>
      </c>
      <c r="BA22" s="34">
        <f t="shared" si="5"/>
        <v>0</v>
      </c>
      <c r="BB22" s="34">
        <f t="shared" si="5"/>
        <v>0</v>
      </c>
      <c r="BC22" s="57"/>
      <c r="BD22" s="57"/>
      <c r="BE22" s="57"/>
      <c r="BF22" s="57"/>
      <c r="BG22" s="57"/>
      <c r="BH22" s="57"/>
    </row>
    <row r="23" spans="1:66" x14ac:dyDescent="0.25">
      <c r="A23" s="89" t="s">
        <v>129</v>
      </c>
      <c r="B23" s="9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21"/>
      <c r="BD23" s="21"/>
      <c r="BE23" s="21"/>
      <c r="BF23" s="21"/>
      <c r="BG23" s="21"/>
      <c r="BH23" s="21"/>
    </row>
    <row r="24" spans="1:66" x14ac:dyDescent="0.25">
      <c r="A24" s="89" t="s">
        <v>130</v>
      </c>
      <c r="B24" s="9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21"/>
      <c r="BD24" s="21"/>
      <c r="BE24" s="21"/>
      <c r="BF24" s="21"/>
      <c r="BG24" s="21"/>
      <c r="BH24" s="21"/>
    </row>
    <row r="25" spans="1:66" x14ac:dyDescent="0.25">
      <c r="A25" s="89" t="s">
        <v>131</v>
      </c>
      <c r="B25" s="9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21"/>
      <c r="BD25" s="21"/>
      <c r="BE25" s="21"/>
      <c r="BF25" s="21"/>
      <c r="BG25" s="21"/>
      <c r="BH25" s="21"/>
    </row>
    <row r="26" spans="1:66" x14ac:dyDescent="0.25">
      <c r="A26" s="89" t="s">
        <v>132</v>
      </c>
      <c r="B26" s="9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21"/>
      <c r="BD26" s="21"/>
      <c r="BE26" s="21"/>
      <c r="BF26" s="21"/>
      <c r="BG26" s="21"/>
      <c r="BH26" s="21"/>
    </row>
    <row r="27" spans="1:66" ht="18.75" x14ac:dyDescent="0.3">
      <c r="A27" s="91" t="s">
        <v>85</v>
      </c>
      <c r="B27" s="34">
        <f t="shared" ref="B27:AG27" si="6">B22+B19+B10</f>
        <v>0</v>
      </c>
      <c r="C27" s="34">
        <f t="shared" si="6"/>
        <v>0</v>
      </c>
      <c r="D27" s="34">
        <f t="shared" si="6"/>
        <v>0</v>
      </c>
      <c r="E27" s="34">
        <f t="shared" si="6"/>
        <v>0</v>
      </c>
      <c r="F27" s="34">
        <f t="shared" si="6"/>
        <v>0</v>
      </c>
      <c r="G27" s="34">
        <f t="shared" si="6"/>
        <v>0</v>
      </c>
      <c r="H27" s="34">
        <f t="shared" si="6"/>
        <v>0</v>
      </c>
      <c r="I27" s="34">
        <f t="shared" si="6"/>
        <v>0</v>
      </c>
      <c r="J27" s="34">
        <f t="shared" si="6"/>
        <v>0</v>
      </c>
      <c r="K27" s="34">
        <f t="shared" si="6"/>
        <v>0</v>
      </c>
      <c r="L27" s="34">
        <f t="shared" si="6"/>
        <v>0</v>
      </c>
      <c r="M27" s="34">
        <f t="shared" si="6"/>
        <v>0</v>
      </c>
      <c r="N27" s="34">
        <f t="shared" si="6"/>
        <v>0</v>
      </c>
      <c r="O27" s="34">
        <f t="shared" si="6"/>
        <v>0</v>
      </c>
      <c r="P27" s="34">
        <f t="shared" si="6"/>
        <v>0</v>
      </c>
      <c r="Q27" s="34">
        <f t="shared" si="6"/>
        <v>0</v>
      </c>
      <c r="R27" s="34">
        <f t="shared" si="6"/>
        <v>0</v>
      </c>
      <c r="S27" s="34">
        <f t="shared" si="6"/>
        <v>0</v>
      </c>
      <c r="T27" s="34">
        <f t="shared" si="6"/>
        <v>0</v>
      </c>
      <c r="U27" s="34">
        <f t="shared" si="6"/>
        <v>0</v>
      </c>
      <c r="V27" s="34">
        <f t="shared" si="6"/>
        <v>0</v>
      </c>
      <c r="W27" s="34">
        <f t="shared" si="6"/>
        <v>0</v>
      </c>
      <c r="X27" s="34">
        <f t="shared" si="6"/>
        <v>0</v>
      </c>
      <c r="Y27" s="34">
        <f t="shared" si="6"/>
        <v>0</v>
      </c>
      <c r="Z27" s="34">
        <f t="shared" si="6"/>
        <v>0</v>
      </c>
      <c r="AA27" s="34">
        <f t="shared" si="6"/>
        <v>0</v>
      </c>
      <c r="AB27" s="34">
        <f t="shared" si="6"/>
        <v>0</v>
      </c>
      <c r="AC27" s="34">
        <f t="shared" si="6"/>
        <v>0</v>
      </c>
      <c r="AD27" s="34">
        <f t="shared" si="6"/>
        <v>0</v>
      </c>
      <c r="AE27" s="34">
        <f t="shared" si="6"/>
        <v>0</v>
      </c>
      <c r="AF27" s="34">
        <f t="shared" si="6"/>
        <v>0</v>
      </c>
      <c r="AG27" s="34">
        <f t="shared" si="6"/>
        <v>0</v>
      </c>
      <c r="AH27" s="34">
        <f t="shared" ref="AH27:BB27" si="7">AH22+AH19+AH10</f>
        <v>0</v>
      </c>
      <c r="AI27" s="34">
        <f t="shared" si="7"/>
        <v>0</v>
      </c>
      <c r="AJ27" s="34">
        <f t="shared" si="7"/>
        <v>0</v>
      </c>
      <c r="AK27" s="34">
        <f t="shared" si="7"/>
        <v>0</v>
      </c>
      <c r="AL27" s="34">
        <f t="shared" si="7"/>
        <v>0</v>
      </c>
      <c r="AM27" s="34">
        <f t="shared" si="7"/>
        <v>0</v>
      </c>
      <c r="AN27" s="34">
        <f t="shared" si="7"/>
        <v>0</v>
      </c>
      <c r="AO27" s="34">
        <f t="shared" si="7"/>
        <v>0</v>
      </c>
      <c r="AP27" s="34">
        <f t="shared" si="7"/>
        <v>0</v>
      </c>
      <c r="AQ27" s="34">
        <f t="shared" si="7"/>
        <v>0</v>
      </c>
      <c r="AR27" s="34">
        <f t="shared" si="7"/>
        <v>0</v>
      </c>
      <c r="AS27" s="34">
        <f t="shared" si="7"/>
        <v>0</v>
      </c>
      <c r="AT27" s="34">
        <f t="shared" si="7"/>
        <v>0</v>
      </c>
      <c r="AU27" s="34">
        <f t="shared" si="7"/>
        <v>0</v>
      </c>
      <c r="AV27" s="34">
        <f t="shared" si="7"/>
        <v>0</v>
      </c>
      <c r="AW27" s="34">
        <f t="shared" si="7"/>
        <v>0</v>
      </c>
      <c r="AX27" s="34">
        <f t="shared" si="7"/>
        <v>0</v>
      </c>
      <c r="AY27" s="34">
        <f t="shared" si="7"/>
        <v>0</v>
      </c>
      <c r="AZ27" s="34">
        <f t="shared" si="7"/>
        <v>0</v>
      </c>
      <c r="BA27" s="34">
        <f t="shared" si="7"/>
        <v>0</v>
      </c>
      <c r="BB27" s="34">
        <f t="shared" si="7"/>
        <v>0</v>
      </c>
      <c r="BC27" s="57"/>
      <c r="BD27" s="57"/>
      <c r="BE27" s="57"/>
      <c r="BF27" s="57"/>
      <c r="BG27" s="57"/>
      <c r="BH27" s="57"/>
    </row>
    <row r="28" spans="1:66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</row>
    <row r="29" spans="1:66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6" x14ac:dyDescent="0.25">
      <c r="A30" s="265" t="s">
        <v>86</v>
      </c>
      <c r="B30" s="265"/>
      <c r="C30" s="2"/>
      <c r="D30" s="2"/>
      <c r="E30" s="59" t="s">
        <v>87</v>
      </c>
      <c r="F30" s="59" t="s">
        <v>87</v>
      </c>
      <c r="G30" s="59" t="s">
        <v>87</v>
      </c>
      <c r="H30" s="59" t="s">
        <v>87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6" x14ac:dyDescent="0.25">
      <c r="A31" s="2"/>
      <c r="B31" s="2"/>
      <c r="C31" s="2"/>
      <c r="D31" s="2"/>
      <c r="E31" s="266" t="s">
        <v>88</v>
      </c>
      <c r="F31" s="266"/>
      <c r="G31" s="266"/>
      <c r="H31" s="266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6" x14ac:dyDescent="0.25">
      <c r="A32" s="267" t="s">
        <v>87</v>
      </c>
      <c r="B32" s="267"/>
      <c r="C32" s="267"/>
      <c r="D32" s="267"/>
      <c r="E32" s="267"/>
      <c r="F32" s="267"/>
      <c r="G32" s="267"/>
      <c r="H32" s="267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x14ac:dyDescent="0.25">
      <c r="A33" s="266" t="s">
        <v>89</v>
      </c>
      <c r="B33" s="266"/>
      <c r="C33" s="266"/>
      <c r="D33" s="266"/>
      <c r="E33" s="266"/>
      <c r="F33" s="266"/>
      <c r="G33" s="77"/>
      <c r="H33" s="77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</sheetData>
  <mergeCells count="65">
    <mergeCell ref="A1:O1"/>
    <mergeCell ref="AX1:AX2"/>
    <mergeCell ref="AY1:AY2"/>
    <mergeCell ref="AZ1:AZ2"/>
    <mergeCell ref="A2:M2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BD3:BD8"/>
    <mergeCell ref="BE3:BE8"/>
    <mergeCell ref="BF3:BF8"/>
    <mergeCell ref="BG3:BG8"/>
    <mergeCell ref="BH3:BH8"/>
    <mergeCell ref="AC6:AC8"/>
    <mergeCell ref="AD6:AD8"/>
    <mergeCell ref="I6:I8"/>
    <mergeCell ref="J6:J8"/>
    <mergeCell ref="K6:K8"/>
    <mergeCell ref="L6:N6"/>
    <mergeCell ref="O6:Q6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30:B30"/>
    <mergeCell ref="E31:H31"/>
    <mergeCell ref="A32:H32"/>
    <mergeCell ref="A33:F33"/>
    <mergeCell ref="AX6:BA7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</mergeCells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1"/>
  <sheetViews>
    <sheetView showRowColHeaders="0" workbookViewId="0">
      <pane xSplit="1" topLeftCell="B1" activePane="topRight" state="frozen"/>
      <selection pane="topRight"/>
    </sheetView>
  </sheetViews>
  <sheetFormatPr defaultRowHeight="15" x14ac:dyDescent="0.25"/>
  <cols>
    <col min="1" max="1" width="35.7109375" style="1" customWidth="1"/>
    <col min="2" max="2" width="15.85546875" customWidth="1"/>
    <col min="3" max="53" width="12.5703125" bestFit="1"/>
    <col min="54" max="54" width="15.140625" customWidth="1"/>
    <col min="55" max="60" width="16.7109375" customWidth="1"/>
  </cols>
  <sheetData>
    <row r="1" spans="1:60" ht="24" customHeight="1" x14ac:dyDescent="0.25">
      <c r="A1" s="259" t="s">
        <v>133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261"/>
      <c r="AY1" s="261"/>
      <c r="AZ1" s="261"/>
      <c r="BA1" s="3"/>
      <c r="BB1" s="3"/>
      <c r="BC1" s="4"/>
      <c r="BD1" s="4"/>
      <c r="BE1" s="4"/>
      <c r="BF1" s="4"/>
      <c r="BG1" s="4"/>
      <c r="BH1" s="4"/>
    </row>
    <row r="2" spans="1:60" ht="22.15" customHeight="1" x14ac:dyDescent="0.25">
      <c r="A2" s="263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62"/>
      <c r="AY2" s="262"/>
      <c r="AZ2" s="262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237" t="s">
        <v>2</v>
      </c>
      <c r="B3" s="239" t="s">
        <v>3</v>
      </c>
      <c r="C3" s="241" t="s">
        <v>4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3"/>
      <c r="AB3" s="244" t="s">
        <v>5</v>
      </c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6"/>
      <c r="BB3" s="8"/>
      <c r="BC3" s="235" t="s">
        <v>6</v>
      </c>
      <c r="BD3" s="235" t="s">
        <v>7</v>
      </c>
      <c r="BE3" s="235" t="s">
        <v>8</v>
      </c>
      <c r="BF3" s="235" t="s">
        <v>9</v>
      </c>
      <c r="BG3" s="235" t="s">
        <v>10</v>
      </c>
      <c r="BH3" s="235" t="s">
        <v>11</v>
      </c>
    </row>
    <row r="4" spans="1:60" ht="15.75" x14ac:dyDescent="0.25">
      <c r="A4" s="238"/>
      <c r="B4" s="240"/>
      <c r="C4" s="247" t="s">
        <v>12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9"/>
      <c r="AB4" s="250" t="s">
        <v>13</v>
      </c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2"/>
      <c r="BB4" s="10"/>
      <c r="BC4" s="236"/>
      <c r="BD4" s="236"/>
      <c r="BE4" s="236"/>
      <c r="BF4" s="236"/>
      <c r="BG4" s="236"/>
      <c r="BH4" s="236"/>
    </row>
    <row r="5" spans="1:60" x14ac:dyDescent="0.25">
      <c r="A5" s="238"/>
      <c r="B5" s="240"/>
      <c r="C5" s="224" t="s">
        <v>14</v>
      </c>
      <c r="D5" s="11"/>
      <c r="E5" s="253" t="s">
        <v>15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5"/>
      <c r="AB5" s="221" t="s">
        <v>16</v>
      </c>
      <c r="AC5" s="256" t="s">
        <v>17</v>
      </c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8"/>
      <c r="BB5" s="13"/>
      <c r="BC5" s="236"/>
      <c r="BD5" s="236"/>
      <c r="BE5" s="236"/>
      <c r="BF5" s="236"/>
      <c r="BG5" s="236"/>
      <c r="BH5" s="236"/>
    </row>
    <row r="6" spans="1:60" x14ac:dyDescent="0.25">
      <c r="A6" s="238"/>
      <c r="B6" s="240"/>
      <c r="C6" s="233"/>
      <c r="D6" s="224" t="s">
        <v>18</v>
      </c>
      <c r="E6" s="224" t="s">
        <v>19</v>
      </c>
      <c r="F6" s="224" t="s">
        <v>20</v>
      </c>
      <c r="G6" s="224" t="s">
        <v>21</v>
      </c>
      <c r="H6" s="224" t="s">
        <v>22</v>
      </c>
      <c r="I6" s="224" t="s">
        <v>23</v>
      </c>
      <c r="J6" s="224" t="s">
        <v>24</v>
      </c>
      <c r="K6" s="224" t="s">
        <v>25</v>
      </c>
      <c r="L6" s="226" t="s">
        <v>26</v>
      </c>
      <c r="M6" s="234"/>
      <c r="N6" s="227"/>
      <c r="O6" s="226" t="s">
        <v>27</v>
      </c>
      <c r="P6" s="234"/>
      <c r="Q6" s="227"/>
      <c r="R6" s="224" t="s">
        <v>28</v>
      </c>
      <c r="S6" s="224" t="s">
        <v>29</v>
      </c>
      <c r="T6" s="226" t="s">
        <v>30</v>
      </c>
      <c r="U6" s="234"/>
      <c r="V6" s="234"/>
      <c r="W6" s="234"/>
      <c r="X6" s="234"/>
      <c r="Y6" s="234"/>
      <c r="Z6" s="234"/>
      <c r="AA6" s="227"/>
      <c r="AB6" s="219"/>
      <c r="AC6" s="221" t="s">
        <v>31</v>
      </c>
      <c r="AD6" s="221" t="s">
        <v>32</v>
      </c>
      <c r="AE6" s="221" t="s">
        <v>33</v>
      </c>
      <c r="AF6" s="221" t="s">
        <v>28</v>
      </c>
      <c r="AG6" s="221" t="s">
        <v>34</v>
      </c>
      <c r="AH6" s="228" t="s">
        <v>30</v>
      </c>
      <c r="AI6" s="230"/>
      <c r="AJ6" s="230"/>
      <c r="AK6" s="230"/>
      <c r="AL6" s="230"/>
      <c r="AM6" s="230"/>
      <c r="AN6" s="230"/>
      <c r="AO6" s="229"/>
      <c r="AP6" s="228" t="s">
        <v>35</v>
      </c>
      <c r="AQ6" s="230"/>
      <c r="AR6" s="230"/>
      <c r="AS6" s="230"/>
      <c r="AT6" s="230"/>
      <c r="AU6" s="230"/>
      <c r="AV6" s="230"/>
      <c r="AW6" s="229"/>
      <c r="AX6" s="216" t="s">
        <v>91</v>
      </c>
      <c r="AY6" s="217"/>
      <c r="AZ6" s="217"/>
      <c r="BA6" s="218"/>
      <c r="BB6" s="221" t="s">
        <v>37</v>
      </c>
      <c r="BC6" s="236"/>
      <c r="BD6" s="236"/>
      <c r="BE6" s="236"/>
      <c r="BF6" s="236"/>
      <c r="BG6" s="236"/>
      <c r="BH6" s="236"/>
    </row>
    <row r="7" spans="1:60" x14ac:dyDescent="0.25">
      <c r="A7" s="238"/>
      <c r="B7" s="240"/>
      <c r="C7" s="233"/>
      <c r="D7" s="233"/>
      <c r="E7" s="225"/>
      <c r="F7" s="225"/>
      <c r="G7" s="225"/>
      <c r="H7" s="225"/>
      <c r="I7" s="225"/>
      <c r="J7" s="225"/>
      <c r="K7" s="225"/>
      <c r="L7" s="224" t="s">
        <v>38</v>
      </c>
      <c r="M7" s="224" t="s">
        <v>39</v>
      </c>
      <c r="N7" s="224" t="s">
        <v>40</v>
      </c>
      <c r="O7" s="224" t="s">
        <v>41</v>
      </c>
      <c r="P7" s="224" t="s">
        <v>32</v>
      </c>
      <c r="Q7" s="224" t="s">
        <v>42</v>
      </c>
      <c r="R7" s="231"/>
      <c r="S7" s="233"/>
      <c r="T7" s="226" t="s">
        <v>43</v>
      </c>
      <c r="U7" s="227"/>
      <c r="V7" s="226" t="s">
        <v>44</v>
      </c>
      <c r="W7" s="227"/>
      <c r="X7" s="226" t="s">
        <v>45</v>
      </c>
      <c r="Y7" s="227"/>
      <c r="Z7" s="226" t="s">
        <v>46</v>
      </c>
      <c r="AA7" s="227"/>
      <c r="AB7" s="219"/>
      <c r="AC7" s="222"/>
      <c r="AD7" s="222"/>
      <c r="AE7" s="222"/>
      <c r="AF7" s="222"/>
      <c r="AG7" s="222"/>
      <c r="AH7" s="228" t="s">
        <v>43</v>
      </c>
      <c r="AI7" s="229"/>
      <c r="AJ7" s="228" t="s">
        <v>44</v>
      </c>
      <c r="AK7" s="229"/>
      <c r="AL7" s="228" t="s">
        <v>45</v>
      </c>
      <c r="AM7" s="229"/>
      <c r="AN7" s="228" t="s">
        <v>46</v>
      </c>
      <c r="AO7" s="229"/>
      <c r="AP7" s="228" t="s">
        <v>43</v>
      </c>
      <c r="AQ7" s="229"/>
      <c r="AR7" s="228" t="s">
        <v>44</v>
      </c>
      <c r="AS7" s="229"/>
      <c r="AT7" s="228" t="s">
        <v>45</v>
      </c>
      <c r="AU7" s="229"/>
      <c r="AV7" s="228" t="s">
        <v>46</v>
      </c>
      <c r="AW7" s="229"/>
      <c r="AX7" s="219"/>
      <c r="AY7" s="220"/>
      <c r="AZ7" s="220"/>
      <c r="BA7" s="220"/>
      <c r="BB7" s="222"/>
      <c r="BC7" s="236"/>
      <c r="BD7" s="236"/>
      <c r="BE7" s="236"/>
      <c r="BF7" s="236"/>
      <c r="BG7" s="236"/>
      <c r="BH7" s="236"/>
    </row>
    <row r="8" spans="1:60" ht="93" customHeight="1" x14ac:dyDescent="0.25">
      <c r="A8" s="238"/>
      <c r="B8" s="240"/>
      <c r="C8" s="233"/>
      <c r="D8" s="233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32"/>
      <c r="S8" s="233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219"/>
      <c r="AC8" s="223"/>
      <c r="AD8" s="223"/>
      <c r="AE8" s="223"/>
      <c r="AF8" s="223"/>
      <c r="AG8" s="223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223"/>
      <c r="BC8" s="236"/>
      <c r="BD8" s="236"/>
      <c r="BE8" s="236"/>
      <c r="BF8" s="236"/>
      <c r="BG8" s="236"/>
      <c r="BH8" s="236"/>
    </row>
    <row r="9" spans="1:60" x14ac:dyDescent="0.2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18.75" x14ac:dyDescent="0.3">
      <c r="A10" s="92" t="s">
        <v>69</v>
      </c>
      <c r="B10" s="61">
        <f t="shared" ref="B10:AG10" si="0">B11+B12+B13+B14+B15+B16+B17</f>
        <v>0</v>
      </c>
      <c r="C10" s="61">
        <f t="shared" si="0"/>
        <v>0</v>
      </c>
      <c r="D10" s="61">
        <f t="shared" si="0"/>
        <v>0</v>
      </c>
      <c r="E10" s="61">
        <f t="shared" si="0"/>
        <v>0</v>
      </c>
      <c r="F10" s="61">
        <f t="shared" si="0"/>
        <v>0</v>
      </c>
      <c r="G10" s="61">
        <f t="shared" si="0"/>
        <v>0</v>
      </c>
      <c r="H10" s="61">
        <f t="shared" si="0"/>
        <v>0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1">
        <f t="shared" si="0"/>
        <v>0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0</v>
      </c>
      <c r="Q10" s="61">
        <f t="shared" si="0"/>
        <v>0</v>
      </c>
      <c r="R10" s="61">
        <f t="shared" si="0"/>
        <v>0</v>
      </c>
      <c r="S10" s="61">
        <f t="shared" si="0"/>
        <v>0</v>
      </c>
      <c r="T10" s="61">
        <f t="shared" si="0"/>
        <v>0</v>
      </c>
      <c r="U10" s="61">
        <f t="shared" si="0"/>
        <v>0</v>
      </c>
      <c r="V10" s="61">
        <f t="shared" si="0"/>
        <v>0</v>
      </c>
      <c r="W10" s="61">
        <f t="shared" si="0"/>
        <v>0</v>
      </c>
      <c r="X10" s="61">
        <f t="shared" si="0"/>
        <v>0</v>
      </c>
      <c r="Y10" s="61">
        <f t="shared" si="0"/>
        <v>0</v>
      </c>
      <c r="Z10" s="61">
        <f t="shared" si="0"/>
        <v>0</v>
      </c>
      <c r="AA10" s="61">
        <f t="shared" si="0"/>
        <v>0</v>
      </c>
      <c r="AB10" s="61">
        <f t="shared" si="0"/>
        <v>0</v>
      </c>
      <c r="AC10" s="61">
        <f t="shared" si="0"/>
        <v>0</v>
      </c>
      <c r="AD10" s="61">
        <f t="shared" si="0"/>
        <v>0</v>
      </c>
      <c r="AE10" s="61">
        <f t="shared" si="0"/>
        <v>0</v>
      </c>
      <c r="AF10" s="61">
        <f t="shared" si="0"/>
        <v>0</v>
      </c>
      <c r="AG10" s="61">
        <f t="shared" si="0"/>
        <v>0</v>
      </c>
      <c r="AH10" s="61">
        <f t="shared" ref="AH10:BB10" si="1">AH11+AH12+AH13+AH14+AH15+AH16+AH17</f>
        <v>0</v>
      </c>
      <c r="AI10" s="61">
        <f t="shared" si="1"/>
        <v>0</v>
      </c>
      <c r="AJ10" s="61">
        <f t="shared" si="1"/>
        <v>0</v>
      </c>
      <c r="AK10" s="61">
        <f t="shared" si="1"/>
        <v>0</v>
      </c>
      <c r="AL10" s="61">
        <f t="shared" si="1"/>
        <v>0</v>
      </c>
      <c r="AM10" s="61">
        <f t="shared" si="1"/>
        <v>0</v>
      </c>
      <c r="AN10" s="61">
        <f t="shared" si="1"/>
        <v>0</v>
      </c>
      <c r="AO10" s="61">
        <f t="shared" si="1"/>
        <v>0</v>
      </c>
      <c r="AP10" s="61">
        <f t="shared" si="1"/>
        <v>0</v>
      </c>
      <c r="AQ10" s="61">
        <f t="shared" si="1"/>
        <v>0</v>
      </c>
      <c r="AR10" s="61">
        <f t="shared" si="1"/>
        <v>0</v>
      </c>
      <c r="AS10" s="61">
        <f t="shared" si="1"/>
        <v>0</v>
      </c>
      <c r="AT10" s="61">
        <f t="shared" si="1"/>
        <v>0</v>
      </c>
      <c r="AU10" s="61">
        <f t="shared" si="1"/>
        <v>0</v>
      </c>
      <c r="AV10" s="61">
        <f t="shared" si="1"/>
        <v>0</v>
      </c>
      <c r="AW10" s="61">
        <f t="shared" si="1"/>
        <v>0</v>
      </c>
      <c r="AX10" s="61">
        <f t="shared" si="1"/>
        <v>0</v>
      </c>
      <c r="AY10" s="61">
        <f t="shared" si="1"/>
        <v>0</v>
      </c>
      <c r="AZ10" s="61">
        <f t="shared" si="1"/>
        <v>0</v>
      </c>
      <c r="BA10" s="61">
        <f t="shared" si="1"/>
        <v>0</v>
      </c>
      <c r="BB10" s="61">
        <f t="shared" si="1"/>
        <v>0</v>
      </c>
      <c r="BC10" s="49"/>
      <c r="BD10" s="49"/>
      <c r="BE10" s="49"/>
      <c r="BF10" s="49"/>
      <c r="BG10" s="49"/>
      <c r="BH10" s="49"/>
    </row>
    <row r="11" spans="1:60" x14ac:dyDescent="0.25">
      <c r="A11" s="93" t="s">
        <v>134</v>
      </c>
      <c r="B11" s="80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6"/>
      <c r="BD11" s="66"/>
      <c r="BE11" s="66"/>
      <c r="BF11" s="66"/>
      <c r="BG11" s="66"/>
      <c r="BH11" s="66"/>
    </row>
    <row r="12" spans="1:60" x14ac:dyDescent="0.25">
      <c r="A12" s="93" t="s">
        <v>135</v>
      </c>
      <c r="B12" s="80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6"/>
      <c r="BD12" s="66"/>
      <c r="BE12" s="66"/>
      <c r="BF12" s="66"/>
      <c r="BG12" s="66"/>
      <c r="BH12" s="66"/>
    </row>
    <row r="13" spans="1:60" x14ac:dyDescent="0.25">
      <c r="A13" s="93" t="s">
        <v>136</v>
      </c>
      <c r="B13" s="81"/>
      <c r="C13" s="68"/>
      <c r="D13" s="68"/>
      <c r="E13" s="68"/>
      <c r="F13" s="68"/>
      <c r="G13" s="68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6"/>
      <c r="BD13" s="66"/>
      <c r="BE13" s="66"/>
      <c r="BF13" s="66"/>
      <c r="BG13" s="66"/>
      <c r="BH13" s="66"/>
    </row>
    <row r="14" spans="1:60" x14ac:dyDescent="0.25">
      <c r="A14" s="93" t="s">
        <v>137</v>
      </c>
      <c r="B14" s="82"/>
      <c r="C14" s="71"/>
      <c r="D14" s="71"/>
      <c r="E14" s="71"/>
      <c r="F14" s="71"/>
      <c r="G14" s="71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  <c r="BD14" s="66"/>
      <c r="BE14" s="66"/>
      <c r="BF14" s="66"/>
      <c r="BG14" s="66"/>
      <c r="BH14" s="66"/>
    </row>
    <row r="15" spans="1:60" x14ac:dyDescent="0.25">
      <c r="A15" s="93" t="s">
        <v>138</v>
      </c>
      <c r="B15" s="81"/>
      <c r="C15" s="68"/>
      <c r="D15" s="68"/>
      <c r="E15" s="68"/>
      <c r="F15" s="68"/>
      <c r="G15" s="68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66"/>
      <c r="BE15" s="66"/>
      <c r="BF15" s="66"/>
      <c r="BG15" s="66"/>
      <c r="BH15" s="66"/>
    </row>
    <row r="16" spans="1:60" x14ac:dyDescent="0.25">
      <c r="A16" s="93" t="s">
        <v>139</v>
      </c>
      <c r="B16" s="82"/>
      <c r="C16" s="71"/>
      <c r="D16" s="71"/>
      <c r="E16" s="71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6"/>
      <c r="BD16" s="66"/>
      <c r="BE16" s="66"/>
      <c r="BF16" s="66"/>
      <c r="BG16" s="66"/>
      <c r="BH16" s="66"/>
    </row>
    <row r="17" spans="1:60" x14ac:dyDescent="0.25">
      <c r="A17" s="93" t="s">
        <v>140</v>
      </c>
      <c r="B17" s="82"/>
      <c r="C17" s="71"/>
      <c r="D17" s="71"/>
      <c r="E17" s="71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6"/>
      <c r="BD17" s="66"/>
      <c r="BE17" s="66"/>
      <c r="BF17" s="66"/>
      <c r="BG17" s="66"/>
      <c r="BH17" s="66"/>
    </row>
    <row r="18" spans="1:60" ht="18.75" x14ac:dyDescent="0.3">
      <c r="A18" s="94" t="s">
        <v>77</v>
      </c>
      <c r="B18" s="34">
        <f t="shared" ref="B18:AG18" si="2">B19</f>
        <v>0</v>
      </c>
      <c r="C18" s="34">
        <f t="shared" si="2"/>
        <v>0</v>
      </c>
      <c r="D18" s="34">
        <f t="shared" si="2"/>
        <v>0</v>
      </c>
      <c r="E18" s="34">
        <f t="shared" si="2"/>
        <v>0</v>
      </c>
      <c r="F18" s="34">
        <f t="shared" si="2"/>
        <v>0</v>
      </c>
      <c r="G18" s="34">
        <f t="shared" si="2"/>
        <v>0</v>
      </c>
      <c r="H18" s="34">
        <f t="shared" si="2"/>
        <v>0</v>
      </c>
      <c r="I18" s="34">
        <f t="shared" si="2"/>
        <v>0</v>
      </c>
      <c r="J18" s="34">
        <f t="shared" si="2"/>
        <v>0</v>
      </c>
      <c r="K18" s="34">
        <f t="shared" si="2"/>
        <v>0</v>
      </c>
      <c r="L18" s="34">
        <f t="shared" si="2"/>
        <v>0</v>
      </c>
      <c r="M18" s="34">
        <f t="shared" si="2"/>
        <v>0</v>
      </c>
      <c r="N18" s="34">
        <f t="shared" si="2"/>
        <v>0</v>
      </c>
      <c r="O18" s="34">
        <f t="shared" si="2"/>
        <v>0</v>
      </c>
      <c r="P18" s="34">
        <f t="shared" si="2"/>
        <v>0</v>
      </c>
      <c r="Q18" s="34">
        <f t="shared" si="2"/>
        <v>0</v>
      </c>
      <c r="R18" s="34">
        <f t="shared" si="2"/>
        <v>0</v>
      </c>
      <c r="S18" s="34">
        <f t="shared" si="2"/>
        <v>0</v>
      </c>
      <c r="T18" s="34">
        <f t="shared" si="2"/>
        <v>0</v>
      </c>
      <c r="U18" s="34">
        <f t="shared" si="2"/>
        <v>0</v>
      </c>
      <c r="V18" s="34">
        <f t="shared" si="2"/>
        <v>0</v>
      </c>
      <c r="W18" s="34">
        <f t="shared" si="2"/>
        <v>0</v>
      </c>
      <c r="X18" s="34">
        <f t="shared" si="2"/>
        <v>0</v>
      </c>
      <c r="Y18" s="34">
        <f t="shared" si="2"/>
        <v>0</v>
      </c>
      <c r="Z18" s="34">
        <f t="shared" si="2"/>
        <v>0</v>
      </c>
      <c r="AA18" s="34">
        <f t="shared" si="2"/>
        <v>0</v>
      </c>
      <c r="AB18" s="34">
        <f t="shared" si="2"/>
        <v>0</v>
      </c>
      <c r="AC18" s="34">
        <f t="shared" si="2"/>
        <v>0</v>
      </c>
      <c r="AD18" s="34">
        <f t="shared" si="2"/>
        <v>0</v>
      </c>
      <c r="AE18" s="34">
        <f t="shared" si="2"/>
        <v>0</v>
      </c>
      <c r="AF18" s="34">
        <f t="shared" si="2"/>
        <v>0</v>
      </c>
      <c r="AG18" s="34">
        <f t="shared" si="2"/>
        <v>0</v>
      </c>
      <c r="AH18" s="34">
        <f t="shared" ref="AH18:BB18" si="3">AH19</f>
        <v>0</v>
      </c>
      <c r="AI18" s="34">
        <f t="shared" si="3"/>
        <v>0</v>
      </c>
      <c r="AJ18" s="34">
        <f t="shared" si="3"/>
        <v>0</v>
      </c>
      <c r="AK18" s="34">
        <f t="shared" si="3"/>
        <v>0</v>
      </c>
      <c r="AL18" s="34">
        <f t="shared" si="3"/>
        <v>0</v>
      </c>
      <c r="AM18" s="34">
        <f t="shared" si="3"/>
        <v>0</v>
      </c>
      <c r="AN18" s="34">
        <f t="shared" si="3"/>
        <v>0</v>
      </c>
      <c r="AO18" s="34">
        <f t="shared" si="3"/>
        <v>0</v>
      </c>
      <c r="AP18" s="34">
        <f t="shared" si="3"/>
        <v>0</v>
      </c>
      <c r="AQ18" s="34">
        <f t="shared" si="3"/>
        <v>0</v>
      </c>
      <c r="AR18" s="34">
        <f t="shared" si="3"/>
        <v>0</v>
      </c>
      <c r="AS18" s="34">
        <f t="shared" si="3"/>
        <v>0</v>
      </c>
      <c r="AT18" s="34">
        <f t="shared" si="3"/>
        <v>0</v>
      </c>
      <c r="AU18" s="34">
        <f t="shared" si="3"/>
        <v>0</v>
      </c>
      <c r="AV18" s="34">
        <f t="shared" si="3"/>
        <v>0</v>
      </c>
      <c r="AW18" s="34">
        <f t="shared" si="3"/>
        <v>0</v>
      </c>
      <c r="AX18" s="34">
        <f t="shared" si="3"/>
        <v>0</v>
      </c>
      <c r="AY18" s="34">
        <f t="shared" si="3"/>
        <v>0</v>
      </c>
      <c r="AZ18" s="34">
        <f t="shared" si="3"/>
        <v>0</v>
      </c>
      <c r="BA18" s="34">
        <f t="shared" si="3"/>
        <v>0</v>
      </c>
      <c r="BB18" s="34">
        <f t="shared" si="3"/>
        <v>0</v>
      </c>
      <c r="BC18" s="57"/>
      <c r="BD18" s="57"/>
      <c r="BE18" s="57"/>
      <c r="BF18" s="57"/>
      <c r="BG18" s="57"/>
      <c r="BH18" s="57"/>
    </row>
    <row r="19" spans="1:60" x14ac:dyDescent="0.25">
      <c r="A19" s="95" t="s">
        <v>141</v>
      </c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66"/>
      <c r="BD19" s="66"/>
      <c r="BE19" s="66"/>
      <c r="BF19" s="66"/>
      <c r="BG19" s="66"/>
      <c r="BH19" s="66"/>
    </row>
    <row r="20" spans="1:60" ht="18.75" x14ac:dyDescent="0.3">
      <c r="A20" s="96" t="s">
        <v>82</v>
      </c>
      <c r="B20" s="34">
        <f t="shared" ref="B20:AG20" si="4">B21</f>
        <v>0</v>
      </c>
      <c r="C20" s="34">
        <f t="shared" si="4"/>
        <v>0</v>
      </c>
      <c r="D20" s="34">
        <f t="shared" si="4"/>
        <v>0</v>
      </c>
      <c r="E20" s="34">
        <f t="shared" si="4"/>
        <v>0</v>
      </c>
      <c r="F20" s="34">
        <f t="shared" si="4"/>
        <v>0</v>
      </c>
      <c r="G20" s="34">
        <f t="shared" si="4"/>
        <v>0</v>
      </c>
      <c r="H20" s="34">
        <f t="shared" si="4"/>
        <v>0</v>
      </c>
      <c r="I20" s="34">
        <f t="shared" si="4"/>
        <v>0</v>
      </c>
      <c r="J20" s="34">
        <f t="shared" si="4"/>
        <v>0</v>
      </c>
      <c r="K20" s="34">
        <f t="shared" si="4"/>
        <v>0</v>
      </c>
      <c r="L20" s="34">
        <f t="shared" si="4"/>
        <v>0</v>
      </c>
      <c r="M20" s="34">
        <f t="shared" si="4"/>
        <v>0</v>
      </c>
      <c r="N20" s="34">
        <f t="shared" si="4"/>
        <v>0</v>
      </c>
      <c r="O20" s="34">
        <f t="shared" si="4"/>
        <v>0</v>
      </c>
      <c r="P20" s="34">
        <f t="shared" si="4"/>
        <v>0</v>
      </c>
      <c r="Q20" s="34">
        <f t="shared" si="4"/>
        <v>0</v>
      </c>
      <c r="R20" s="34">
        <f t="shared" si="4"/>
        <v>0</v>
      </c>
      <c r="S20" s="34">
        <f t="shared" si="4"/>
        <v>0</v>
      </c>
      <c r="T20" s="34">
        <f t="shared" si="4"/>
        <v>0</v>
      </c>
      <c r="U20" s="34">
        <f t="shared" si="4"/>
        <v>0</v>
      </c>
      <c r="V20" s="34">
        <f t="shared" si="4"/>
        <v>0</v>
      </c>
      <c r="W20" s="34">
        <f t="shared" si="4"/>
        <v>0</v>
      </c>
      <c r="X20" s="34">
        <f t="shared" si="4"/>
        <v>0</v>
      </c>
      <c r="Y20" s="34">
        <f t="shared" si="4"/>
        <v>0</v>
      </c>
      <c r="Z20" s="34">
        <f t="shared" si="4"/>
        <v>0</v>
      </c>
      <c r="AA20" s="34">
        <f t="shared" si="4"/>
        <v>0</v>
      </c>
      <c r="AB20" s="34">
        <f t="shared" si="4"/>
        <v>0</v>
      </c>
      <c r="AC20" s="34">
        <f t="shared" si="4"/>
        <v>0</v>
      </c>
      <c r="AD20" s="34">
        <f t="shared" si="4"/>
        <v>0</v>
      </c>
      <c r="AE20" s="34">
        <f t="shared" si="4"/>
        <v>0</v>
      </c>
      <c r="AF20" s="34">
        <f t="shared" si="4"/>
        <v>0</v>
      </c>
      <c r="AG20" s="34">
        <f t="shared" si="4"/>
        <v>0</v>
      </c>
      <c r="AH20" s="34">
        <f t="shared" ref="AH20:BB20" si="5">AH21</f>
        <v>0</v>
      </c>
      <c r="AI20" s="34">
        <f t="shared" si="5"/>
        <v>0</v>
      </c>
      <c r="AJ20" s="34">
        <f t="shared" si="5"/>
        <v>0</v>
      </c>
      <c r="AK20" s="34">
        <f t="shared" si="5"/>
        <v>0</v>
      </c>
      <c r="AL20" s="34">
        <f t="shared" si="5"/>
        <v>0</v>
      </c>
      <c r="AM20" s="34">
        <f t="shared" si="5"/>
        <v>0</v>
      </c>
      <c r="AN20" s="34">
        <f t="shared" si="5"/>
        <v>0</v>
      </c>
      <c r="AO20" s="34">
        <f t="shared" si="5"/>
        <v>0</v>
      </c>
      <c r="AP20" s="34">
        <f t="shared" si="5"/>
        <v>0</v>
      </c>
      <c r="AQ20" s="34">
        <f t="shared" si="5"/>
        <v>0</v>
      </c>
      <c r="AR20" s="34">
        <f t="shared" si="5"/>
        <v>0</v>
      </c>
      <c r="AS20" s="34">
        <f t="shared" si="5"/>
        <v>0</v>
      </c>
      <c r="AT20" s="34">
        <f t="shared" si="5"/>
        <v>0</v>
      </c>
      <c r="AU20" s="34">
        <f t="shared" si="5"/>
        <v>0</v>
      </c>
      <c r="AV20" s="34">
        <f t="shared" si="5"/>
        <v>0</v>
      </c>
      <c r="AW20" s="34">
        <f t="shared" si="5"/>
        <v>0</v>
      </c>
      <c r="AX20" s="34">
        <f t="shared" si="5"/>
        <v>0</v>
      </c>
      <c r="AY20" s="34">
        <f t="shared" si="5"/>
        <v>0</v>
      </c>
      <c r="AZ20" s="34">
        <f t="shared" si="5"/>
        <v>0</v>
      </c>
      <c r="BA20" s="34">
        <f t="shared" si="5"/>
        <v>0</v>
      </c>
      <c r="BB20" s="34">
        <f t="shared" si="5"/>
        <v>0</v>
      </c>
      <c r="BC20" s="57"/>
      <c r="BD20" s="57"/>
      <c r="BE20" s="57"/>
      <c r="BF20" s="57"/>
      <c r="BG20" s="57"/>
      <c r="BH20" s="57"/>
    </row>
    <row r="21" spans="1:60" ht="30" x14ac:dyDescent="0.25">
      <c r="A21" s="97" t="s">
        <v>142</v>
      </c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21"/>
      <c r="BD21" s="21"/>
      <c r="BE21" s="21"/>
      <c r="BF21" s="21"/>
      <c r="BG21" s="21"/>
      <c r="BH21" s="21"/>
    </row>
    <row r="22" spans="1:60" ht="18.75" x14ac:dyDescent="0.3">
      <c r="A22" s="98" t="s">
        <v>85</v>
      </c>
      <c r="B22" s="34">
        <f t="shared" ref="B22:AG22" si="6">B20+B18+B10</f>
        <v>0</v>
      </c>
      <c r="C22" s="34">
        <f t="shared" si="6"/>
        <v>0</v>
      </c>
      <c r="D22" s="34">
        <f t="shared" si="6"/>
        <v>0</v>
      </c>
      <c r="E22" s="34">
        <f t="shared" si="6"/>
        <v>0</v>
      </c>
      <c r="F22" s="34">
        <f t="shared" si="6"/>
        <v>0</v>
      </c>
      <c r="G22" s="34">
        <f t="shared" si="6"/>
        <v>0</v>
      </c>
      <c r="H22" s="34">
        <f t="shared" si="6"/>
        <v>0</v>
      </c>
      <c r="I22" s="34">
        <f t="shared" si="6"/>
        <v>0</v>
      </c>
      <c r="J22" s="34">
        <f t="shared" si="6"/>
        <v>0</v>
      </c>
      <c r="K22" s="34">
        <f t="shared" si="6"/>
        <v>0</v>
      </c>
      <c r="L22" s="34">
        <f t="shared" si="6"/>
        <v>0</v>
      </c>
      <c r="M22" s="34">
        <f t="shared" si="6"/>
        <v>0</v>
      </c>
      <c r="N22" s="34">
        <f t="shared" si="6"/>
        <v>0</v>
      </c>
      <c r="O22" s="34">
        <f t="shared" si="6"/>
        <v>0</v>
      </c>
      <c r="P22" s="34">
        <f t="shared" si="6"/>
        <v>0</v>
      </c>
      <c r="Q22" s="34">
        <f t="shared" si="6"/>
        <v>0</v>
      </c>
      <c r="R22" s="34">
        <f t="shared" si="6"/>
        <v>0</v>
      </c>
      <c r="S22" s="34">
        <f t="shared" si="6"/>
        <v>0</v>
      </c>
      <c r="T22" s="34">
        <f t="shared" si="6"/>
        <v>0</v>
      </c>
      <c r="U22" s="34">
        <f t="shared" si="6"/>
        <v>0</v>
      </c>
      <c r="V22" s="34">
        <f t="shared" si="6"/>
        <v>0</v>
      </c>
      <c r="W22" s="34">
        <f t="shared" si="6"/>
        <v>0</v>
      </c>
      <c r="X22" s="34">
        <f t="shared" si="6"/>
        <v>0</v>
      </c>
      <c r="Y22" s="34">
        <f t="shared" si="6"/>
        <v>0</v>
      </c>
      <c r="Z22" s="34">
        <f t="shared" si="6"/>
        <v>0</v>
      </c>
      <c r="AA22" s="34">
        <f t="shared" si="6"/>
        <v>0</v>
      </c>
      <c r="AB22" s="34">
        <f t="shared" si="6"/>
        <v>0</v>
      </c>
      <c r="AC22" s="34">
        <f t="shared" si="6"/>
        <v>0</v>
      </c>
      <c r="AD22" s="34">
        <f t="shared" si="6"/>
        <v>0</v>
      </c>
      <c r="AE22" s="34">
        <f t="shared" si="6"/>
        <v>0</v>
      </c>
      <c r="AF22" s="34">
        <f t="shared" si="6"/>
        <v>0</v>
      </c>
      <c r="AG22" s="34">
        <f t="shared" si="6"/>
        <v>0</v>
      </c>
      <c r="AH22" s="34">
        <f t="shared" ref="AH22:BB22" si="7">AH20+AH18+AH10</f>
        <v>0</v>
      </c>
      <c r="AI22" s="34">
        <f t="shared" si="7"/>
        <v>0</v>
      </c>
      <c r="AJ22" s="34">
        <f t="shared" si="7"/>
        <v>0</v>
      </c>
      <c r="AK22" s="34">
        <f t="shared" si="7"/>
        <v>0</v>
      </c>
      <c r="AL22" s="34">
        <f t="shared" si="7"/>
        <v>0</v>
      </c>
      <c r="AM22" s="34">
        <f t="shared" si="7"/>
        <v>0</v>
      </c>
      <c r="AN22" s="34">
        <f t="shared" si="7"/>
        <v>0</v>
      </c>
      <c r="AO22" s="34">
        <f t="shared" si="7"/>
        <v>0</v>
      </c>
      <c r="AP22" s="34">
        <f t="shared" si="7"/>
        <v>0</v>
      </c>
      <c r="AQ22" s="34">
        <f t="shared" si="7"/>
        <v>0</v>
      </c>
      <c r="AR22" s="34">
        <f t="shared" si="7"/>
        <v>0</v>
      </c>
      <c r="AS22" s="34">
        <f t="shared" si="7"/>
        <v>0</v>
      </c>
      <c r="AT22" s="34">
        <f t="shared" si="7"/>
        <v>0</v>
      </c>
      <c r="AU22" s="34">
        <f t="shared" si="7"/>
        <v>0</v>
      </c>
      <c r="AV22" s="34">
        <f t="shared" si="7"/>
        <v>0</v>
      </c>
      <c r="AW22" s="34">
        <f t="shared" si="7"/>
        <v>0</v>
      </c>
      <c r="AX22" s="34">
        <f t="shared" si="7"/>
        <v>0</v>
      </c>
      <c r="AY22" s="34">
        <f t="shared" si="7"/>
        <v>0</v>
      </c>
      <c r="AZ22" s="34">
        <f t="shared" si="7"/>
        <v>0</v>
      </c>
      <c r="BA22" s="34">
        <f t="shared" si="7"/>
        <v>0</v>
      </c>
      <c r="BB22" s="34">
        <f t="shared" si="7"/>
        <v>0</v>
      </c>
      <c r="BC22" s="57"/>
      <c r="BD22" s="57"/>
      <c r="BE22" s="57"/>
      <c r="BF22" s="57"/>
      <c r="BG22" s="57"/>
      <c r="BH22" s="57"/>
    </row>
    <row r="23" spans="1:60" x14ac:dyDescent="0.2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</row>
    <row r="24" spans="1:60" x14ac:dyDescent="0.25">
      <c r="A24" s="9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x14ac:dyDescent="0.25">
      <c r="A25" s="276" t="s">
        <v>86</v>
      </c>
      <c r="B25" s="265"/>
      <c r="C25" s="2"/>
      <c r="D25" s="2"/>
      <c r="E25" s="59" t="s">
        <v>87</v>
      </c>
      <c r="F25" s="59" t="s">
        <v>87</v>
      </c>
      <c r="G25" s="59" t="s">
        <v>87</v>
      </c>
      <c r="H25" s="59" t="s">
        <v>87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x14ac:dyDescent="0.25">
      <c r="A26" s="100"/>
      <c r="B26" s="2"/>
      <c r="C26" s="2"/>
      <c r="D26" s="2"/>
      <c r="E26" s="266" t="s">
        <v>88</v>
      </c>
      <c r="F26" s="266"/>
      <c r="G26" s="266"/>
      <c r="H26" s="266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x14ac:dyDescent="0.25">
      <c r="A27" s="277" t="s">
        <v>87</v>
      </c>
      <c r="B27" s="267"/>
      <c r="C27" s="267"/>
      <c r="D27" s="267"/>
      <c r="E27" s="267"/>
      <c r="F27" s="267"/>
      <c r="G27" s="267"/>
      <c r="H27" s="267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x14ac:dyDescent="0.25">
      <c r="A28" s="278" t="s">
        <v>89</v>
      </c>
      <c r="B28" s="266"/>
      <c r="C28" s="266"/>
      <c r="D28" s="266"/>
      <c r="E28" s="266"/>
      <c r="F28" s="266"/>
      <c r="G28" s="77"/>
      <c r="H28" s="77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x14ac:dyDescent="0.25">
      <c r="A29" s="10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x14ac:dyDescent="0.25">
      <c r="A30" s="10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x14ac:dyDescent="0.25">
      <c r="A31" s="10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</sheetData>
  <mergeCells count="65">
    <mergeCell ref="A1:O1"/>
    <mergeCell ref="AX1:AX2"/>
    <mergeCell ref="AY1:AY2"/>
    <mergeCell ref="AZ1:AZ2"/>
    <mergeCell ref="A2:M2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BD3:BD8"/>
    <mergeCell ref="BE3:BE8"/>
    <mergeCell ref="BF3:BF8"/>
    <mergeCell ref="BG3:BG8"/>
    <mergeCell ref="BH3:BH8"/>
    <mergeCell ref="AC6:AC8"/>
    <mergeCell ref="AD6:AD8"/>
    <mergeCell ref="I6:I8"/>
    <mergeCell ref="J6:J8"/>
    <mergeCell ref="K6:K8"/>
    <mergeCell ref="L6:N6"/>
    <mergeCell ref="O6:Q6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25:B25"/>
    <mergeCell ref="E26:H26"/>
    <mergeCell ref="A27:H27"/>
    <mergeCell ref="A28:F28"/>
    <mergeCell ref="AX6:BA7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</mergeCells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7"/>
  <sheetViews>
    <sheetView topLeftCell="A16" workbookViewId="0">
      <pane xSplit="1" topLeftCell="B1" activePane="topRight" state="frozen"/>
      <selection sqref="A1:O1"/>
      <selection pane="topRight" activeCell="A16" sqref="A16"/>
    </sheetView>
  </sheetViews>
  <sheetFormatPr defaultRowHeight="15" x14ac:dyDescent="0.25"/>
  <cols>
    <col min="1" max="1" width="36.42578125" customWidth="1"/>
    <col min="2" max="2" width="18.85546875" customWidth="1"/>
    <col min="3" max="18" width="12.5703125" bestFit="1"/>
    <col min="19" max="19" width="12" customWidth="1"/>
    <col min="20" max="27" width="12.5703125" bestFit="1"/>
    <col min="28" max="28" width="11" customWidth="1"/>
    <col min="29" max="32" width="12.5703125" bestFit="1"/>
    <col min="33" max="33" width="12.42578125" customWidth="1"/>
    <col min="34" max="53" width="12.5703125" bestFit="1"/>
    <col min="54" max="60" width="16.7109375" customWidth="1"/>
  </cols>
  <sheetData>
    <row r="1" spans="1:60" ht="25.9" customHeight="1" x14ac:dyDescent="0.25">
      <c r="A1" s="259" t="s">
        <v>143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261"/>
      <c r="AY1" s="261"/>
      <c r="AZ1" s="261"/>
      <c r="BA1" s="3"/>
      <c r="BB1" s="3"/>
      <c r="BC1" s="4"/>
      <c r="BD1" s="4"/>
      <c r="BE1" s="4"/>
      <c r="BF1" s="4"/>
      <c r="BG1" s="4"/>
      <c r="BH1" s="4"/>
    </row>
    <row r="2" spans="1:60" ht="22.15" customHeight="1" x14ac:dyDescent="0.25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62"/>
      <c r="AY2" s="262"/>
      <c r="AZ2" s="262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237" t="s">
        <v>2</v>
      </c>
      <c r="B3" s="239" t="s">
        <v>3</v>
      </c>
      <c r="C3" s="241" t="s">
        <v>4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3"/>
      <c r="AB3" s="244" t="s">
        <v>5</v>
      </c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6"/>
      <c r="BB3" s="8"/>
      <c r="BC3" s="235" t="s">
        <v>6</v>
      </c>
      <c r="BD3" s="235" t="s">
        <v>7</v>
      </c>
      <c r="BE3" s="235" t="s">
        <v>8</v>
      </c>
      <c r="BF3" s="235" t="s">
        <v>9</v>
      </c>
      <c r="BG3" s="235" t="s">
        <v>10</v>
      </c>
      <c r="BH3" s="235" t="s">
        <v>11</v>
      </c>
    </row>
    <row r="4" spans="1:60" ht="15.75" x14ac:dyDescent="0.25">
      <c r="A4" s="238"/>
      <c r="B4" s="240"/>
      <c r="C4" s="247" t="s">
        <v>12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9"/>
      <c r="AB4" s="250" t="s">
        <v>13</v>
      </c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2"/>
      <c r="BB4" s="10"/>
      <c r="BC4" s="236"/>
      <c r="BD4" s="236"/>
      <c r="BE4" s="236"/>
      <c r="BF4" s="236"/>
      <c r="BG4" s="236"/>
      <c r="BH4" s="236"/>
    </row>
    <row r="5" spans="1:60" x14ac:dyDescent="0.25">
      <c r="A5" s="238"/>
      <c r="B5" s="240"/>
      <c r="C5" s="224" t="s">
        <v>14</v>
      </c>
      <c r="D5" s="11"/>
      <c r="E5" s="253" t="s">
        <v>15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5"/>
      <c r="AB5" s="221" t="s">
        <v>16</v>
      </c>
      <c r="AC5" s="256" t="s">
        <v>17</v>
      </c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8"/>
      <c r="BB5" s="13"/>
      <c r="BC5" s="236"/>
      <c r="BD5" s="236"/>
      <c r="BE5" s="236"/>
      <c r="BF5" s="236"/>
      <c r="BG5" s="236"/>
      <c r="BH5" s="236"/>
    </row>
    <row r="6" spans="1:60" x14ac:dyDescent="0.25">
      <c r="A6" s="238"/>
      <c r="B6" s="240"/>
      <c r="C6" s="233"/>
      <c r="D6" s="224" t="s">
        <v>18</v>
      </c>
      <c r="E6" s="224" t="s">
        <v>19</v>
      </c>
      <c r="F6" s="224" t="s">
        <v>20</v>
      </c>
      <c r="G6" s="224" t="s">
        <v>21</v>
      </c>
      <c r="H6" s="224" t="s">
        <v>22</v>
      </c>
      <c r="I6" s="224" t="s">
        <v>23</v>
      </c>
      <c r="J6" s="224" t="s">
        <v>24</v>
      </c>
      <c r="K6" s="224" t="s">
        <v>25</v>
      </c>
      <c r="L6" s="226" t="s">
        <v>26</v>
      </c>
      <c r="M6" s="234"/>
      <c r="N6" s="227"/>
      <c r="O6" s="226" t="s">
        <v>27</v>
      </c>
      <c r="P6" s="234"/>
      <c r="Q6" s="227"/>
      <c r="R6" s="224" t="s">
        <v>28</v>
      </c>
      <c r="S6" s="224" t="s">
        <v>29</v>
      </c>
      <c r="T6" s="226" t="s">
        <v>30</v>
      </c>
      <c r="U6" s="234"/>
      <c r="V6" s="234"/>
      <c r="W6" s="234"/>
      <c r="X6" s="234"/>
      <c r="Y6" s="234"/>
      <c r="Z6" s="234"/>
      <c r="AA6" s="227"/>
      <c r="AB6" s="219"/>
      <c r="AC6" s="221" t="s">
        <v>31</v>
      </c>
      <c r="AD6" s="221" t="s">
        <v>32</v>
      </c>
      <c r="AE6" s="221" t="s">
        <v>33</v>
      </c>
      <c r="AF6" s="221" t="s">
        <v>28</v>
      </c>
      <c r="AG6" s="221" t="s">
        <v>34</v>
      </c>
      <c r="AH6" s="228" t="s">
        <v>30</v>
      </c>
      <c r="AI6" s="230"/>
      <c r="AJ6" s="230"/>
      <c r="AK6" s="230"/>
      <c r="AL6" s="230"/>
      <c r="AM6" s="230"/>
      <c r="AN6" s="230"/>
      <c r="AO6" s="229"/>
      <c r="AP6" s="228" t="s">
        <v>35</v>
      </c>
      <c r="AQ6" s="230"/>
      <c r="AR6" s="230"/>
      <c r="AS6" s="230"/>
      <c r="AT6" s="230"/>
      <c r="AU6" s="230"/>
      <c r="AV6" s="230"/>
      <c r="AW6" s="229"/>
      <c r="AX6" s="216" t="s">
        <v>91</v>
      </c>
      <c r="AY6" s="217"/>
      <c r="AZ6" s="217"/>
      <c r="BA6" s="218"/>
      <c r="BB6" s="221" t="s">
        <v>37</v>
      </c>
      <c r="BC6" s="236"/>
      <c r="BD6" s="236"/>
      <c r="BE6" s="236"/>
      <c r="BF6" s="236"/>
      <c r="BG6" s="236"/>
      <c r="BH6" s="236"/>
    </row>
    <row r="7" spans="1:60" ht="28.15" customHeight="1" x14ac:dyDescent="0.25">
      <c r="A7" s="238"/>
      <c r="B7" s="240"/>
      <c r="C7" s="233"/>
      <c r="D7" s="233"/>
      <c r="E7" s="225"/>
      <c r="F7" s="225"/>
      <c r="G7" s="225"/>
      <c r="H7" s="225"/>
      <c r="I7" s="225"/>
      <c r="J7" s="225"/>
      <c r="K7" s="225"/>
      <c r="L7" s="224" t="s">
        <v>38</v>
      </c>
      <c r="M7" s="224" t="s">
        <v>39</v>
      </c>
      <c r="N7" s="224" t="s">
        <v>40</v>
      </c>
      <c r="O7" s="224" t="s">
        <v>41</v>
      </c>
      <c r="P7" s="224" t="s">
        <v>32</v>
      </c>
      <c r="Q7" s="224" t="s">
        <v>42</v>
      </c>
      <c r="R7" s="231"/>
      <c r="S7" s="233"/>
      <c r="T7" s="226" t="s">
        <v>43</v>
      </c>
      <c r="U7" s="227"/>
      <c r="V7" s="226" t="s">
        <v>44</v>
      </c>
      <c r="W7" s="227"/>
      <c r="X7" s="226" t="s">
        <v>45</v>
      </c>
      <c r="Y7" s="227"/>
      <c r="Z7" s="226" t="s">
        <v>46</v>
      </c>
      <c r="AA7" s="227"/>
      <c r="AB7" s="219"/>
      <c r="AC7" s="222"/>
      <c r="AD7" s="222"/>
      <c r="AE7" s="222"/>
      <c r="AF7" s="222"/>
      <c r="AG7" s="222"/>
      <c r="AH7" s="228" t="s">
        <v>43</v>
      </c>
      <c r="AI7" s="229"/>
      <c r="AJ7" s="228" t="s">
        <v>44</v>
      </c>
      <c r="AK7" s="229"/>
      <c r="AL7" s="228" t="s">
        <v>45</v>
      </c>
      <c r="AM7" s="229"/>
      <c r="AN7" s="228" t="s">
        <v>46</v>
      </c>
      <c r="AO7" s="229"/>
      <c r="AP7" s="228" t="s">
        <v>43</v>
      </c>
      <c r="AQ7" s="229"/>
      <c r="AR7" s="228" t="s">
        <v>44</v>
      </c>
      <c r="AS7" s="229"/>
      <c r="AT7" s="228" t="s">
        <v>45</v>
      </c>
      <c r="AU7" s="229"/>
      <c r="AV7" s="228" t="s">
        <v>46</v>
      </c>
      <c r="AW7" s="229"/>
      <c r="AX7" s="219"/>
      <c r="AY7" s="220"/>
      <c r="AZ7" s="220"/>
      <c r="BA7" s="220"/>
      <c r="BB7" s="222"/>
      <c r="BC7" s="236"/>
      <c r="BD7" s="236"/>
      <c r="BE7" s="236"/>
      <c r="BF7" s="236"/>
      <c r="BG7" s="236"/>
      <c r="BH7" s="236"/>
    </row>
    <row r="8" spans="1:60" ht="127.9" customHeight="1" x14ac:dyDescent="0.25">
      <c r="A8" s="238"/>
      <c r="B8" s="240"/>
      <c r="C8" s="233"/>
      <c r="D8" s="233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32"/>
      <c r="S8" s="233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219"/>
      <c r="AC8" s="223"/>
      <c r="AD8" s="223"/>
      <c r="AE8" s="223"/>
      <c r="AF8" s="223"/>
      <c r="AG8" s="223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223"/>
      <c r="BC8" s="236"/>
      <c r="BD8" s="236"/>
      <c r="BE8" s="236"/>
      <c r="BF8" s="236"/>
      <c r="BG8" s="236"/>
      <c r="BH8" s="236"/>
    </row>
    <row r="9" spans="1:60" x14ac:dyDescent="0.2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25.9" customHeight="1" x14ac:dyDescent="0.3">
      <c r="A10" s="103" t="s">
        <v>69</v>
      </c>
      <c r="B10" s="61">
        <f t="shared" ref="B10:AG10" si="0">B11+B12+B13+B14+B15+B16+B17+B18</f>
        <v>0</v>
      </c>
      <c r="C10" s="61">
        <f t="shared" si="0"/>
        <v>0</v>
      </c>
      <c r="D10" s="61">
        <f t="shared" si="0"/>
        <v>0</v>
      </c>
      <c r="E10" s="61">
        <f t="shared" si="0"/>
        <v>0</v>
      </c>
      <c r="F10" s="61">
        <f t="shared" si="0"/>
        <v>0</v>
      </c>
      <c r="G10" s="61">
        <f t="shared" si="0"/>
        <v>0</v>
      </c>
      <c r="H10" s="61">
        <f t="shared" si="0"/>
        <v>0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1">
        <f t="shared" si="0"/>
        <v>0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0</v>
      </c>
      <c r="Q10" s="61">
        <f t="shared" si="0"/>
        <v>0</v>
      </c>
      <c r="R10" s="61">
        <f t="shared" si="0"/>
        <v>0</v>
      </c>
      <c r="S10" s="61">
        <f t="shared" si="0"/>
        <v>0</v>
      </c>
      <c r="T10" s="61">
        <f t="shared" si="0"/>
        <v>0</v>
      </c>
      <c r="U10" s="61">
        <f t="shared" si="0"/>
        <v>0</v>
      </c>
      <c r="V10" s="61">
        <f t="shared" si="0"/>
        <v>0</v>
      </c>
      <c r="W10" s="61">
        <f t="shared" si="0"/>
        <v>0</v>
      </c>
      <c r="X10" s="61">
        <f t="shared" si="0"/>
        <v>0</v>
      </c>
      <c r="Y10" s="61">
        <f t="shared" si="0"/>
        <v>0</v>
      </c>
      <c r="Z10" s="61">
        <f t="shared" si="0"/>
        <v>0</v>
      </c>
      <c r="AA10" s="61">
        <f t="shared" si="0"/>
        <v>0</v>
      </c>
      <c r="AB10" s="61">
        <f t="shared" si="0"/>
        <v>0</v>
      </c>
      <c r="AC10" s="61">
        <f t="shared" si="0"/>
        <v>0</v>
      </c>
      <c r="AD10" s="61">
        <f t="shared" si="0"/>
        <v>0</v>
      </c>
      <c r="AE10" s="61">
        <f t="shared" si="0"/>
        <v>0</v>
      </c>
      <c r="AF10" s="61">
        <f t="shared" si="0"/>
        <v>0</v>
      </c>
      <c r="AG10" s="61">
        <f t="shared" si="0"/>
        <v>0</v>
      </c>
      <c r="AH10" s="61">
        <f t="shared" ref="AH10:BB10" si="1">AH11+AH12+AH13+AH14+AH15+AH16+AH17+AH18</f>
        <v>0</v>
      </c>
      <c r="AI10" s="61">
        <f t="shared" si="1"/>
        <v>0</v>
      </c>
      <c r="AJ10" s="61">
        <f t="shared" si="1"/>
        <v>0</v>
      </c>
      <c r="AK10" s="61">
        <f t="shared" si="1"/>
        <v>0</v>
      </c>
      <c r="AL10" s="61">
        <f t="shared" si="1"/>
        <v>0</v>
      </c>
      <c r="AM10" s="61">
        <f t="shared" si="1"/>
        <v>0</v>
      </c>
      <c r="AN10" s="61">
        <f t="shared" si="1"/>
        <v>0</v>
      </c>
      <c r="AO10" s="61">
        <f t="shared" si="1"/>
        <v>0</v>
      </c>
      <c r="AP10" s="61">
        <f t="shared" si="1"/>
        <v>0</v>
      </c>
      <c r="AQ10" s="61">
        <f t="shared" si="1"/>
        <v>0</v>
      </c>
      <c r="AR10" s="61">
        <f t="shared" si="1"/>
        <v>0</v>
      </c>
      <c r="AS10" s="61">
        <f t="shared" si="1"/>
        <v>0</v>
      </c>
      <c r="AT10" s="61">
        <f t="shared" si="1"/>
        <v>0</v>
      </c>
      <c r="AU10" s="61">
        <f t="shared" si="1"/>
        <v>0</v>
      </c>
      <c r="AV10" s="61">
        <f t="shared" si="1"/>
        <v>0</v>
      </c>
      <c r="AW10" s="61">
        <f t="shared" si="1"/>
        <v>0</v>
      </c>
      <c r="AX10" s="61">
        <f t="shared" si="1"/>
        <v>0</v>
      </c>
      <c r="AY10" s="61">
        <f t="shared" si="1"/>
        <v>0</v>
      </c>
      <c r="AZ10" s="61">
        <f t="shared" si="1"/>
        <v>0</v>
      </c>
      <c r="BA10" s="61">
        <f t="shared" si="1"/>
        <v>0</v>
      </c>
      <c r="BB10" s="61">
        <f t="shared" si="1"/>
        <v>0</v>
      </c>
      <c r="BC10" s="49"/>
      <c r="BD10" s="49"/>
      <c r="BE10" s="49"/>
      <c r="BF10" s="49"/>
      <c r="BG10" s="49"/>
      <c r="BH10" s="49"/>
    </row>
    <row r="11" spans="1:60" x14ac:dyDescent="0.25">
      <c r="A11" s="93" t="s">
        <v>144</v>
      </c>
      <c r="B11" s="80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6"/>
      <c r="BD11" s="66"/>
      <c r="BE11" s="66"/>
      <c r="BF11" s="66"/>
      <c r="BG11" s="66"/>
      <c r="BH11" s="66"/>
    </row>
    <row r="12" spans="1:60" x14ac:dyDescent="0.25">
      <c r="A12" s="93" t="s">
        <v>145</v>
      </c>
      <c r="B12" s="80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6"/>
      <c r="BD12" s="66"/>
      <c r="BE12" s="66"/>
      <c r="BF12" s="66"/>
      <c r="BG12" s="66"/>
      <c r="BH12" s="66"/>
    </row>
    <row r="13" spans="1:60" x14ac:dyDescent="0.25">
      <c r="A13" s="93" t="s">
        <v>146</v>
      </c>
      <c r="B13" s="81"/>
      <c r="C13" s="68"/>
      <c r="D13" s="68"/>
      <c r="E13" s="68"/>
      <c r="F13" s="68"/>
      <c r="G13" s="68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6"/>
      <c r="BD13" s="66"/>
      <c r="BE13" s="66"/>
      <c r="BF13" s="66"/>
      <c r="BG13" s="66"/>
      <c r="BH13" s="66"/>
    </row>
    <row r="14" spans="1:60" x14ac:dyDescent="0.25">
      <c r="A14" s="93" t="s">
        <v>147</v>
      </c>
      <c r="B14" s="82"/>
      <c r="C14" s="71"/>
      <c r="D14" s="71"/>
      <c r="E14" s="71"/>
      <c r="F14" s="71"/>
      <c r="G14" s="71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  <c r="BD14" s="66"/>
      <c r="BE14" s="66"/>
      <c r="BF14" s="66"/>
      <c r="BG14" s="66"/>
      <c r="BH14" s="66"/>
    </row>
    <row r="15" spans="1:60" x14ac:dyDescent="0.25">
      <c r="A15" s="93" t="s">
        <v>148</v>
      </c>
      <c r="B15" s="81"/>
      <c r="C15" s="68"/>
      <c r="D15" s="68"/>
      <c r="E15" s="68"/>
      <c r="F15" s="68"/>
      <c r="G15" s="68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66"/>
      <c r="BE15" s="66"/>
      <c r="BF15" s="66"/>
      <c r="BG15" s="66"/>
      <c r="BH15" s="66"/>
    </row>
    <row r="16" spans="1:60" x14ac:dyDescent="0.25">
      <c r="A16" s="93" t="s">
        <v>149</v>
      </c>
      <c r="B16" s="82"/>
      <c r="C16" s="71"/>
      <c r="D16" s="71"/>
      <c r="E16" s="71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6"/>
      <c r="BD16" s="66"/>
      <c r="BE16" s="66"/>
      <c r="BF16" s="66"/>
      <c r="BG16" s="66"/>
      <c r="BH16" s="66"/>
    </row>
    <row r="17" spans="1:60" x14ac:dyDescent="0.25">
      <c r="A17" s="93" t="s">
        <v>150</v>
      </c>
      <c r="B17" s="82"/>
      <c r="C17" s="71"/>
      <c r="D17" s="71"/>
      <c r="E17" s="71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6"/>
      <c r="BD17" s="66"/>
      <c r="BE17" s="66"/>
      <c r="BF17" s="66"/>
      <c r="BG17" s="66"/>
      <c r="BH17" s="66"/>
    </row>
    <row r="18" spans="1:60" x14ac:dyDescent="0.25">
      <c r="A18" s="93" t="s">
        <v>151</v>
      </c>
      <c r="B18" s="82"/>
      <c r="C18" s="71"/>
      <c r="D18" s="71"/>
      <c r="E18" s="71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6"/>
      <c r="BD18" s="66"/>
      <c r="BE18" s="66"/>
      <c r="BF18" s="66"/>
      <c r="BG18" s="66"/>
      <c r="BH18" s="66"/>
    </row>
    <row r="19" spans="1:60" ht="18.75" x14ac:dyDescent="0.3">
      <c r="A19" s="104" t="s">
        <v>77</v>
      </c>
      <c r="B19" s="105">
        <f t="shared" ref="B19:AG19" si="2">B20+B22+B21</f>
        <v>43</v>
      </c>
      <c r="C19" s="105">
        <f t="shared" si="2"/>
        <v>0</v>
      </c>
      <c r="D19" s="105">
        <f t="shared" si="2"/>
        <v>0</v>
      </c>
      <c r="E19" s="105">
        <f t="shared" si="2"/>
        <v>0</v>
      </c>
      <c r="F19" s="105">
        <f t="shared" si="2"/>
        <v>0</v>
      </c>
      <c r="G19" s="105">
        <f t="shared" si="2"/>
        <v>0</v>
      </c>
      <c r="H19" s="105">
        <f t="shared" si="2"/>
        <v>0</v>
      </c>
      <c r="I19" s="105">
        <f t="shared" si="2"/>
        <v>0</v>
      </c>
      <c r="J19" s="105">
        <f t="shared" si="2"/>
        <v>0</v>
      </c>
      <c r="K19" s="105">
        <f t="shared" si="2"/>
        <v>0</v>
      </c>
      <c r="L19" s="105">
        <f t="shared" si="2"/>
        <v>0</v>
      </c>
      <c r="M19" s="105">
        <f t="shared" si="2"/>
        <v>0</v>
      </c>
      <c r="N19" s="105">
        <f t="shared" si="2"/>
        <v>0</v>
      </c>
      <c r="O19" s="105">
        <f t="shared" si="2"/>
        <v>0</v>
      </c>
      <c r="P19" s="105">
        <f t="shared" si="2"/>
        <v>0</v>
      </c>
      <c r="Q19" s="105">
        <f t="shared" si="2"/>
        <v>0</v>
      </c>
      <c r="R19" s="105">
        <f t="shared" si="2"/>
        <v>0</v>
      </c>
      <c r="S19" s="105">
        <f t="shared" si="2"/>
        <v>0</v>
      </c>
      <c r="T19" s="105">
        <f t="shared" si="2"/>
        <v>0</v>
      </c>
      <c r="U19" s="105">
        <f t="shared" si="2"/>
        <v>0</v>
      </c>
      <c r="V19" s="105">
        <f t="shared" si="2"/>
        <v>0</v>
      </c>
      <c r="W19" s="105">
        <f t="shared" si="2"/>
        <v>0</v>
      </c>
      <c r="X19" s="105">
        <f t="shared" si="2"/>
        <v>0</v>
      </c>
      <c r="Y19" s="105">
        <f t="shared" si="2"/>
        <v>0</v>
      </c>
      <c r="Z19" s="105">
        <f t="shared" si="2"/>
        <v>0</v>
      </c>
      <c r="AA19" s="105">
        <f t="shared" si="2"/>
        <v>0</v>
      </c>
      <c r="AB19" s="105">
        <f t="shared" si="2"/>
        <v>0</v>
      </c>
      <c r="AC19" s="105">
        <f t="shared" si="2"/>
        <v>0</v>
      </c>
      <c r="AD19" s="105">
        <f t="shared" si="2"/>
        <v>0</v>
      </c>
      <c r="AE19" s="105">
        <f t="shared" si="2"/>
        <v>0</v>
      </c>
      <c r="AF19" s="105">
        <f t="shared" si="2"/>
        <v>0</v>
      </c>
      <c r="AG19" s="105">
        <f t="shared" si="2"/>
        <v>0</v>
      </c>
      <c r="AH19" s="105">
        <f t="shared" ref="AH19:BB19" si="3">AH20+AH22+AH21</f>
        <v>0</v>
      </c>
      <c r="AI19" s="105">
        <f t="shared" si="3"/>
        <v>0</v>
      </c>
      <c r="AJ19" s="105">
        <f t="shared" si="3"/>
        <v>0</v>
      </c>
      <c r="AK19" s="105">
        <f t="shared" si="3"/>
        <v>0</v>
      </c>
      <c r="AL19" s="105">
        <f t="shared" si="3"/>
        <v>0</v>
      </c>
      <c r="AM19" s="105">
        <f t="shared" si="3"/>
        <v>0</v>
      </c>
      <c r="AN19" s="105">
        <f t="shared" si="3"/>
        <v>0</v>
      </c>
      <c r="AO19" s="105">
        <f t="shared" si="3"/>
        <v>0</v>
      </c>
      <c r="AP19" s="105">
        <f t="shared" si="3"/>
        <v>0</v>
      </c>
      <c r="AQ19" s="105">
        <f t="shared" si="3"/>
        <v>0</v>
      </c>
      <c r="AR19" s="105">
        <f t="shared" si="3"/>
        <v>0</v>
      </c>
      <c r="AS19" s="105">
        <f t="shared" si="3"/>
        <v>0</v>
      </c>
      <c r="AT19" s="105">
        <f t="shared" si="3"/>
        <v>0</v>
      </c>
      <c r="AU19" s="105">
        <f t="shared" si="3"/>
        <v>0</v>
      </c>
      <c r="AV19" s="105">
        <f t="shared" si="3"/>
        <v>0</v>
      </c>
      <c r="AW19" s="105">
        <f t="shared" si="3"/>
        <v>0</v>
      </c>
      <c r="AX19" s="105">
        <f t="shared" si="3"/>
        <v>0</v>
      </c>
      <c r="AY19" s="105">
        <f t="shared" si="3"/>
        <v>0</v>
      </c>
      <c r="AZ19" s="105">
        <f t="shared" si="3"/>
        <v>0</v>
      </c>
      <c r="BA19" s="105">
        <f t="shared" si="3"/>
        <v>0</v>
      </c>
      <c r="BB19" s="105">
        <f t="shared" si="3"/>
        <v>0</v>
      </c>
      <c r="BC19" s="57"/>
      <c r="BD19" s="57"/>
      <c r="BE19" s="57"/>
      <c r="BF19" s="57"/>
      <c r="BG19" s="57"/>
      <c r="BH19" s="57"/>
    </row>
    <row r="20" spans="1:60" x14ac:dyDescent="0.25">
      <c r="A20" s="93" t="s">
        <v>152</v>
      </c>
      <c r="B20" s="106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66"/>
      <c r="BD20" s="66"/>
      <c r="BE20" s="66"/>
      <c r="BF20" s="66"/>
      <c r="BG20" s="66"/>
      <c r="BH20" s="66"/>
    </row>
    <row r="21" spans="1:60" x14ac:dyDescent="0.25">
      <c r="A21" s="93" t="s">
        <v>153</v>
      </c>
      <c r="B21" s="106">
        <v>43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v>0</v>
      </c>
      <c r="AZ21" s="74">
        <v>0</v>
      </c>
      <c r="BA21" s="74">
        <v>0</v>
      </c>
      <c r="BB21" s="74">
        <v>0</v>
      </c>
      <c r="BC21" s="107" t="s">
        <v>154</v>
      </c>
      <c r="BD21" s="107" t="s">
        <v>154</v>
      </c>
      <c r="BE21" s="107" t="s">
        <v>155</v>
      </c>
      <c r="BF21" s="107" t="s">
        <v>155</v>
      </c>
      <c r="BG21" s="107" t="s">
        <v>156</v>
      </c>
      <c r="BH21" s="107" t="s">
        <v>156</v>
      </c>
    </row>
    <row r="22" spans="1:60" x14ac:dyDescent="0.25">
      <c r="A22" s="93" t="s">
        <v>157</v>
      </c>
      <c r="B22" s="106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66"/>
      <c r="BD22" s="66"/>
      <c r="BE22" s="66"/>
      <c r="BF22" s="66"/>
      <c r="BG22" s="66"/>
      <c r="BH22" s="66"/>
    </row>
    <row r="23" spans="1:60" ht="18.75" x14ac:dyDescent="0.3">
      <c r="A23" s="104" t="s">
        <v>82</v>
      </c>
      <c r="B23" s="105">
        <f t="shared" ref="B23:AG23" si="4">B24+B25</f>
        <v>0</v>
      </c>
      <c r="C23" s="105">
        <f t="shared" si="4"/>
        <v>0</v>
      </c>
      <c r="D23" s="105">
        <f t="shared" si="4"/>
        <v>0</v>
      </c>
      <c r="E23" s="105">
        <f t="shared" si="4"/>
        <v>0</v>
      </c>
      <c r="F23" s="105">
        <f t="shared" si="4"/>
        <v>0</v>
      </c>
      <c r="G23" s="105">
        <f t="shared" si="4"/>
        <v>0</v>
      </c>
      <c r="H23" s="105">
        <f t="shared" si="4"/>
        <v>0</v>
      </c>
      <c r="I23" s="105">
        <f t="shared" si="4"/>
        <v>0</v>
      </c>
      <c r="J23" s="105">
        <f t="shared" si="4"/>
        <v>0</v>
      </c>
      <c r="K23" s="105">
        <f t="shared" si="4"/>
        <v>0</v>
      </c>
      <c r="L23" s="105">
        <f t="shared" si="4"/>
        <v>0</v>
      </c>
      <c r="M23" s="105">
        <f t="shared" si="4"/>
        <v>0</v>
      </c>
      <c r="N23" s="105">
        <f t="shared" si="4"/>
        <v>0</v>
      </c>
      <c r="O23" s="105">
        <f t="shared" si="4"/>
        <v>0</v>
      </c>
      <c r="P23" s="105">
        <f t="shared" si="4"/>
        <v>0</v>
      </c>
      <c r="Q23" s="105">
        <f t="shared" si="4"/>
        <v>0</v>
      </c>
      <c r="R23" s="105">
        <f t="shared" si="4"/>
        <v>0</v>
      </c>
      <c r="S23" s="105">
        <f t="shared" si="4"/>
        <v>0</v>
      </c>
      <c r="T23" s="105">
        <f t="shared" si="4"/>
        <v>0</v>
      </c>
      <c r="U23" s="105">
        <f t="shared" si="4"/>
        <v>0</v>
      </c>
      <c r="V23" s="105">
        <f t="shared" si="4"/>
        <v>0</v>
      </c>
      <c r="W23" s="105">
        <f t="shared" si="4"/>
        <v>0</v>
      </c>
      <c r="X23" s="105">
        <f t="shared" si="4"/>
        <v>0</v>
      </c>
      <c r="Y23" s="105">
        <f t="shared" si="4"/>
        <v>0</v>
      </c>
      <c r="Z23" s="105">
        <f t="shared" si="4"/>
        <v>0</v>
      </c>
      <c r="AA23" s="105">
        <f t="shared" si="4"/>
        <v>0</v>
      </c>
      <c r="AB23" s="105">
        <f t="shared" si="4"/>
        <v>0</v>
      </c>
      <c r="AC23" s="105">
        <f t="shared" si="4"/>
        <v>0</v>
      </c>
      <c r="AD23" s="105">
        <f t="shared" si="4"/>
        <v>0</v>
      </c>
      <c r="AE23" s="105">
        <f t="shared" si="4"/>
        <v>0</v>
      </c>
      <c r="AF23" s="105">
        <f t="shared" si="4"/>
        <v>0</v>
      </c>
      <c r="AG23" s="105">
        <f t="shared" si="4"/>
        <v>0</v>
      </c>
      <c r="AH23" s="105">
        <f t="shared" ref="AH23:BB23" si="5">AH24+AH25</f>
        <v>0</v>
      </c>
      <c r="AI23" s="105">
        <f t="shared" si="5"/>
        <v>0</v>
      </c>
      <c r="AJ23" s="105">
        <f t="shared" si="5"/>
        <v>0</v>
      </c>
      <c r="AK23" s="105">
        <f t="shared" si="5"/>
        <v>0</v>
      </c>
      <c r="AL23" s="105">
        <f t="shared" si="5"/>
        <v>0</v>
      </c>
      <c r="AM23" s="105">
        <f t="shared" si="5"/>
        <v>0</v>
      </c>
      <c r="AN23" s="105">
        <f t="shared" si="5"/>
        <v>0</v>
      </c>
      <c r="AO23" s="105">
        <f t="shared" si="5"/>
        <v>0</v>
      </c>
      <c r="AP23" s="105">
        <f t="shared" si="5"/>
        <v>0</v>
      </c>
      <c r="AQ23" s="105">
        <f t="shared" si="5"/>
        <v>0</v>
      </c>
      <c r="AR23" s="105">
        <f t="shared" si="5"/>
        <v>0</v>
      </c>
      <c r="AS23" s="105">
        <f t="shared" si="5"/>
        <v>0</v>
      </c>
      <c r="AT23" s="105">
        <f t="shared" si="5"/>
        <v>0</v>
      </c>
      <c r="AU23" s="105">
        <f t="shared" si="5"/>
        <v>0</v>
      </c>
      <c r="AV23" s="105">
        <f t="shared" si="5"/>
        <v>0</v>
      </c>
      <c r="AW23" s="105">
        <f t="shared" si="5"/>
        <v>0</v>
      </c>
      <c r="AX23" s="105">
        <f t="shared" si="5"/>
        <v>0</v>
      </c>
      <c r="AY23" s="105">
        <f t="shared" si="5"/>
        <v>0</v>
      </c>
      <c r="AZ23" s="105">
        <f t="shared" si="5"/>
        <v>0</v>
      </c>
      <c r="BA23" s="105">
        <f t="shared" si="5"/>
        <v>0</v>
      </c>
      <c r="BB23" s="105">
        <f t="shared" si="5"/>
        <v>0</v>
      </c>
      <c r="BC23" s="57"/>
      <c r="BD23" s="57"/>
      <c r="BE23" s="57"/>
      <c r="BF23" s="57"/>
      <c r="BG23" s="57"/>
      <c r="BH23" s="57"/>
    </row>
    <row r="24" spans="1:60" ht="30" x14ac:dyDescent="0.25">
      <c r="A24" s="93" t="s">
        <v>158</v>
      </c>
      <c r="B24" s="106"/>
      <c r="C24" s="73"/>
      <c r="D24" s="73"/>
      <c r="E24" s="73"/>
      <c r="F24" s="73"/>
      <c r="G24" s="73"/>
      <c r="H24" s="73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21"/>
      <c r="BD24" s="21"/>
      <c r="BE24" s="21"/>
      <c r="BF24" s="21"/>
      <c r="BG24" s="21"/>
      <c r="BH24" s="21"/>
    </row>
    <row r="25" spans="1:60" x14ac:dyDescent="0.25">
      <c r="A25" s="93" t="s">
        <v>159</v>
      </c>
      <c r="B25" s="106"/>
      <c r="C25" s="73"/>
      <c r="D25" s="73"/>
      <c r="E25" s="73"/>
      <c r="F25" s="73"/>
      <c r="G25" s="73"/>
      <c r="H25" s="73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21"/>
      <c r="BD25" s="21"/>
      <c r="BE25" s="21"/>
      <c r="BF25" s="21"/>
      <c r="BG25" s="21"/>
      <c r="BH25" s="21"/>
    </row>
    <row r="26" spans="1:60" ht="18.75" x14ac:dyDescent="0.3">
      <c r="A26" s="108" t="s">
        <v>85</v>
      </c>
      <c r="B26" s="105">
        <f t="shared" ref="B26:AG26" si="6">B23+B19+B10</f>
        <v>43</v>
      </c>
      <c r="C26" s="105">
        <f t="shared" si="6"/>
        <v>0</v>
      </c>
      <c r="D26" s="105">
        <f t="shared" si="6"/>
        <v>0</v>
      </c>
      <c r="E26" s="105">
        <f t="shared" si="6"/>
        <v>0</v>
      </c>
      <c r="F26" s="105">
        <f t="shared" si="6"/>
        <v>0</v>
      </c>
      <c r="G26" s="105">
        <f t="shared" si="6"/>
        <v>0</v>
      </c>
      <c r="H26" s="105">
        <f t="shared" si="6"/>
        <v>0</v>
      </c>
      <c r="I26" s="105">
        <f t="shared" si="6"/>
        <v>0</v>
      </c>
      <c r="J26" s="105">
        <f t="shared" si="6"/>
        <v>0</v>
      </c>
      <c r="K26" s="105">
        <f t="shared" si="6"/>
        <v>0</v>
      </c>
      <c r="L26" s="105">
        <f t="shared" si="6"/>
        <v>0</v>
      </c>
      <c r="M26" s="105">
        <f t="shared" si="6"/>
        <v>0</v>
      </c>
      <c r="N26" s="105">
        <f t="shared" si="6"/>
        <v>0</v>
      </c>
      <c r="O26" s="105">
        <f t="shared" si="6"/>
        <v>0</v>
      </c>
      <c r="P26" s="105">
        <f t="shared" si="6"/>
        <v>0</v>
      </c>
      <c r="Q26" s="105">
        <f t="shared" si="6"/>
        <v>0</v>
      </c>
      <c r="R26" s="105">
        <f t="shared" si="6"/>
        <v>0</v>
      </c>
      <c r="S26" s="105">
        <f t="shared" si="6"/>
        <v>0</v>
      </c>
      <c r="T26" s="105">
        <f t="shared" si="6"/>
        <v>0</v>
      </c>
      <c r="U26" s="105">
        <f t="shared" si="6"/>
        <v>0</v>
      </c>
      <c r="V26" s="105">
        <f t="shared" si="6"/>
        <v>0</v>
      </c>
      <c r="W26" s="105">
        <f t="shared" si="6"/>
        <v>0</v>
      </c>
      <c r="X26" s="105">
        <f t="shared" si="6"/>
        <v>0</v>
      </c>
      <c r="Y26" s="105">
        <f t="shared" si="6"/>
        <v>0</v>
      </c>
      <c r="Z26" s="105">
        <f t="shared" si="6"/>
        <v>0</v>
      </c>
      <c r="AA26" s="105">
        <f t="shared" si="6"/>
        <v>0</v>
      </c>
      <c r="AB26" s="105">
        <f t="shared" si="6"/>
        <v>0</v>
      </c>
      <c r="AC26" s="105">
        <f t="shared" si="6"/>
        <v>0</v>
      </c>
      <c r="AD26" s="105">
        <f t="shared" si="6"/>
        <v>0</v>
      </c>
      <c r="AE26" s="105">
        <f t="shared" si="6"/>
        <v>0</v>
      </c>
      <c r="AF26" s="105">
        <f t="shared" si="6"/>
        <v>0</v>
      </c>
      <c r="AG26" s="105">
        <f t="shared" si="6"/>
        <v>0</v>
      </c>
      <c r="AH26" s="105">
        <f t="shared" ref="AH26:BB26" si="7">AH23+AH19+AH10</f>
        <v>0</v>
      </c>
      <c r="AI26" s="105">
        <f t="shared" si="7"/>
        <v>0</v>
      </c>
      <c r="AJ26" s="105">
        <f t="shared" si="7"/>
        <v>0</v>
      </c>
      <c r="AK26" s="105">
        <f t="shared" si="7"/>
        <v>0</v>
      </c>
      <c r="AL26" s="105">
        <f t="shared" si="7"/>
        <v>0</v>
      </c>
      <c r="AM26" s="105">
        <f t="shared" si="7"/>
        <v>0</v>
      </c>
      <c r="AN26" s="105">
        <f t="shared" si="7"/>
        <v>0</v>
      </c>
      <c r="AO26" s="105">
        <f t="shared" si="7"/>
        <v>0</v>
      </c>
      <c r="AP26" s="105">
        <f t="shared" si="7"/>
        <v>0</v>
      </c>
      <c r="AQ26" s="105">
        <f t="shared" si="7"/>
        <v>0</v>
      </c>
      <c r="AR26" s="105">
        <f t="shared" si="7"/>
        <v>0</v>
      </c>
      <c r="AS26" s="105">
        <f t="shared" si="7"/>
        <v>0</v>
      </c>
      <c r="AT26" s="105">
        <f t="shared" si="7"/>
        <v>0</v>
      </c>
      <c r="AU26" s="105">
        <f t="shared" si="7"/>
        <v>0</v>
      </c>
      <c r="AV26" s="105">
        <f t="shared" si="7"/>
        <v>0</v>
      </c>
      <c r="AW26" s="105">
        <f t="shared" si="7"/>
        <v>0</v>
      </c>
      <c r="AX26" s="105">
        <f t="shared" si="7"/>
        <v>0</v>
      </c>
      <c r="AY26" s="105">
        <f t="shared" si="7"/>
        <v>0</v>
      </c>
      <c r="AZ26" s="105">
        <f t="shared" si="7"/>
        <v>0</v>
      </c>
      <c r="BA26" s="105">
        <f t="shared" si="7"/>
        <v>0</v>
      </c>
      <c r="BB26" s="105">
        <f t="shared" si="7"/>
        <v>0</v>
      </c>
      <c r="BC26" s="57"/>
      <c r="BD26" s="57"/>
      <c r="BE26" s="57"/>
      <c r="BF26" s="57"/>
      <c r="BG26" s="57"/>
      <c r="BH26" s="57"/>
    </row>
    <row r="27" spans="1:60" x14ac:dyDescent="0.25">
      <c r="A27" s="35"/>
      <c r="B27" s="35"/>
      <c r="C27" s="35"/>
      <c r="D27" s="35"/>
      <c r="E27" s="35"/>
      <c r="F27" s="35"/>
      <c r="G27" s="35"/>
      <c r="H27" s="35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</row>
    <row r="28" spans="1:60" x14ac:dyDescent="0.25">
      <c r="A28" s="99"/>
      <c r="B28" s="99"/>
      <c r="C28" s="99"/>
      <c r="D28" s="99"/>
      <c r="E28" s="99"/>
      <c r="F28" s="99"/>
      <c r="G28" s="99"/>
      <c r="H28" s="9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x14ac:dyDescent="0.25">
      <c r="A29" s="276" t="s">
        <v>86</v>
      </c>
      <c r="B29" s="276"/>
      <c r="C29" s="100"/>
      <c r="D29" s="100"/>
      <c r="E29" s="101" t="s">
        <v>87</v>
      </c>
      <c r="F29" s="101" t="s">
        <v>87</v>
      </c>
      <c r="G29" s="101" t="s">
        <v>87</v>
      </c>
      <c r="H29" s="101" t="s">
        <v>87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x14ac:dyDescent="0.25">
      <c r="A30" s="100"/>
      <c r="B30" s="100"/>
      <c r="C30" s="100"/>
      <c r="D30" s="100"/>
      <c r="E30" s="278" t="s">
        <v>88</v>
      </c>
      <c r="F30" s="278"/>
      <c r="G30" s="278"/>
      <c r="H30" s="278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x14ac:dyDescent="0.25">
      <c r="A31" s="277" t="s">
        <v>87</v>
      </c>
      <c r="B31" s="277"/>
      <c r="C31" s="277"/>
      <c r="D31" s="277"/>
      <c r="E31" s="277"/>
      <c r="F31" s="277"/>
      <c r="G31" s="277"/>
      <c r="H31" s="277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x14ac:dyDescent="0.25">
      <c r="A32" s="278" t="s">
        <v>89</v>
      </c>
      <c r="B32" s="278"/>
      <c r="C32" s="278"/>
      <c r="D32" s="278"/>
      <c r="E32" s="278"/>
      <c r="F32" s="278"/>
      <c r="G32" s="109"/>
      <c r="H32" s="10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x14ac:dyDescent="0.25">
      <c r="A33" s="102"/>
      <c r="B33" s="102"/>
      <c r="C33" s="102"/>
      <c r="D33" s="102"/>
      <c r="E33" s="102"/>
      <c r="F33" s="102"/>
      <c r="G33" s="102"/>
      <c r="H33" s="102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x14ac:dyDescent="0.25">
      <c r="A34" s="102"/>
      <c r="B34" s="102"/>
      <c r="C34" s="102"/>
      <c r="D34" s="102"/>
      <c r="E34" s="102"/>
      <c r="F34" s="102"/>
      <c r="G34" s="102"/>
      <c r="H34" s="102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x14ac:dyDescent="0.25">
      <c r="A35" s="102"/>
      <c r="B35" s="102"/>
      <c r="C35" s="102"/>
      <c r="D35" s="102"/>
      <c r="E35" s="102"/>
      <c r="F35" s="102"/>
      <c r="G35" s="102"/>
      <c r="H35" s="102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 x14ac:dyDescent="0.25">
      <c r="A36" s="1"/>
      <c r="B36" s="1"/>
      <c r="C36" s="1"/>
      <c r="D36" s="1"/>
      <c r="E36" s="1"/>
      <c r="F36" s="1"/>
      <c r="G36" s="1"/>
      <c r="H36" s="1"/>
    </row>
    <row r="37" spans="1:60" x14ac:dyDescent="0.25">
      <c r="A37" s="1"/>
      <c r="B37" s="1"/>
      <c r="C37" s="1"/>
      <c r="D37" s="1"/>
      <c r="E37" s="1"/>
      <c r="F37" s="1"/>
      <c r="G37" s="1"/>
      <c r="H37" s="1"/>
    </row>
  </sheetData>
  <mergeCells count="65">
    <mergeCell ref="A1:O1"/>
    <mergeCell ref="AX1:AX2"/>
    <mergeCell ref="AY1:AY2"/>
    <mergeCell ref="AZ1:AZ2"/>
    <mergeCell ref="A2:M2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BD3:BD8"/>
    <mergeCell ref="BE3:BE8"/>
    <mergeCell ref="BF3:BF8"/>
    <mergeCell ref="BG3:BG8"/>
    <mergeCell ref="BH3:BH8"/>
    <mergeCell ref="AC6:AC8"/>
    <mergeCell ref="AD6:AD8"/>
    <mergeCell ref="I6:I8"/>
    <mergeCell ref="J6:J8"/>
    <mergeCell ref="K6:K8"/>
    <mergeCell ref="L6:N6"/>
    <mergeCell ref="O6:Q6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29:B29"/>
    <mergeCell ref="E30:H30"/>
    <mergeCell ref="A31:H31"/>
    <mergeCell ref="A32:F32"/>
    <mergeCell ref="AX6:BA7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</mergeCells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3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37.85546875" style="1" customWidth="1"/>
    <col min="2" max="27" width="12.5703125" customWidth="1"/>
    <col min="28" max="53" width="11" customWidth="1"/>
    <col min="54" max="54" width="18.7109375" customWidth="1"/>
    <col min="55" max="60" width="16.7109375" customWidth="1"/>
  </cols>
  <sheetData>
    <row r="1" spans="1:60" ht="24.6" customHeight="1" x14ac:dyDescent="0.25">
      <c r="A1" s="259" t="s">
        <v>160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261"/>
      <c r="AY1" s="261"/>
      <c r="AZ1" s="261"/>
      <c r="BA1" s="3"/>
      <c r="BB1" s="3"/>
      <c r="BC1" s="4"/>
      <c r="BD1" s="4"/>
      <c r="BE1" s="4"/>
      <c r="BF1" s="4"/>
      <c r="BG1" s="4"/>
      <c r="BH1" s="4"/>
    </row>
    <row r="2" spans="1:60" ht="18.600000000000001" customHeight="1" x14ac:dyDescent="0.25">
      <c r="A2" s="263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62"/>
      <c r="AY2" s="262"/>
      <c r="AZ2" s="262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237" t="s">
        <v>2</v>
      </c>
      <c r="B3" s="239" t="s">
        <v>3</v>
      </c>
      <c r="C3" s="241" t="s">
        <v>4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3"/>
      <c r="AB3" s="244" t="s">
        <v>5</v>
      </c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6"/>
      <c r="BB3" s="8"/>
      <c r="BC3" s="235" t="s">
        <v>6</v>
      </c>
      <c r="BD3" s="235" t="s">
        <v>7</v>
      </c>
      <c r="BE3" s="235" t="s">
        <v>8</v>
      </c>
      <c r="BF3" s="235" t="s">
        <v>9</v>
      </c>
      <c r="BG3" s="235" t="s">
        <v>10</v>
      </c>
      <c r="BH3" s="235" t="s">
        <v>11</v>
      </c>
    </row>
    <row r="4" spans="1:60" ht="15.75" x14ac:dyDescent="0.25">
      <c r="A4" s="238"/>
      <c r="B4" s="240"/>
      <c r="C4" s="247" t="s">
        <v>12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9"/>
      <c r="AB4" s="250" t="s">
        <v>13</v>
      </c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2"/>
      <c r="BB4" s="10"/>
      <c r="BC4" s="236"/>
      <c r="BD4" s="236"/>
      <c r="BE4" s="236"/>
      <c r="BF4" s="236"/>
      <c r="BG4" s="236"/>
      <c r="BH4" s="236"/>
    </row>
    <row r="5" spans="1:60" x14ac:dyDescent="0.25">
      <c r="A5" s="238"/>
      <c r="B5" s="240"/>
      <c r="C5" s="224" t="s">
        <v>14</v>
      </c>
      <c r="D5" s="11"/>
      <c r="E5" s="253" t="s">
        <v>15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5"/>
      <c r="AB5" s="221" t="s">
        <v>16</v>
      </c>
      <c r="AC5" s="256" t="s">
        <v>17</v>
      </c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8"/>
      <c r="BB5" s="13"/>
      <c r="BC5" s="236"/>
      <c r="BD5" s="236"/>
      <c r="BE5" s="236"/>
      <c r="BF5" s="236"/>
      <c r="BG5" s="236"/>
      <c r="BH5" s="236"/>
    </row>
    <row r="6" spans="1:60" x14ac:dyDescent="0.25">
      <c r="A6" s="238"/>
      <c r="B6" s="240"/>
      <c r="C6" s="233"/>
      <c r="D6" s="224" t="s">
        <v>18</v>
      </c>
      <c r="E6" s="224" t="s">
        <v>19</v>
      </c>
      <c r="F6" s="224" t="s">
        <v>20</v>
      </c>
      <c r="G6" s="224" t="s">
        <v>21</v>
      </c>
      <c r="H6" s="224" t="s">
        <v>22</v>
      </c>
      <c r="I6" s="224" t="s">
        <v>23</v>
      </c>
      <c r="J6" s="224" t="s">
        <v>24</v>
      </c>
      <c r="K6" s="224" t="s">
        <v>25</v>
      </c>
      <c r="L6" s="226" t="s">
        <v>26</v>
      </c>
      <c r="M6" s="234"/>
      <c r="N6" s="227"/>
      <c r="O6" s="226" t="s">
        <v>27</v>
      </c>
      <c r="P6" s="234"/>
      <c r="Q6" s="227"/>
      <c r="R6" s="224" t="s">
        <v>28</v>
      </c>
      <c r="S6" s="224" t="s">
        <v>29</v>
      </c>
      <c r="T6" s="226" t="s">
        <v>30</v>
      </c>
      <c r="U6" s="234"/>
      <c r="V6" s="234"/>
      <c r="W6" s="234"/>
      <c r="X6" s="234"/>
      <c r="Y6" s="234"/>
      <c r="Z6" s="234"/>
      <c r="AA6" s="227"/>
      <c r="AB6" s="219"/>
      <c r="AC6" s="221" t="s">
        <v>31</v>
      </c>
      <c r="AD6" s="221" t="s">
        <v>32</v>
      </c>
      <c r="AE6" s="221" t="s">
        <v>33</v>
      </c>
      <c r="AF6" s="221" t="s">
        <v>28</v>
      </c>
      <c r="AG6" s="221" t="s">
        <v>34</v>
      </c>
      <c r="AH6" s="228" t="s">
        <v>30</v>
      </c>
      <c r="AI6" s="230"/>
      <c r="AJ6" s="230"/>
      <c r="AK6" s="230"/>
      <c r="AL6" s="230"/>
      <c r="AM6" s="230"/>
      <c r="AN6" s="230"/>
      <c r="AO6" s="229"/>
      <c r="AP6" s="228" t="s">
        <v>35</v>
      </c>
      <c r="AQ6" s="230"/>
      <c r="AR6" s="230"/>
      <c r="AS6" s="230"/>
      <c r="AT6" s="230"/>
      <c r="AU6" s="230"/>
      <c r="AV6" s="230"/>
      <c r="AW6" s="229"/>
      <c r="AX6" s="216" t="s">
        <v>91</v>
      </c>
      <c r="AY6" s="217"/>
      <c r="AZ6" s="217"/>
      <c r="BA6" s="218"/>
      <c r="BB6" s="221" t="s">
        <v>37</v>
      </c>
      <c r="BC6" s="236"/>
      <c r="BD6" s="236"/>
      <c r="BE6" s="236"/>
      <c r="BF6" s="236"/>
      <c r="BG6" s="236"/>
      <c r="BH6" s="236"/>
    </row>
    <row r="7" spans="1:60" ht="28.9" customHeight="1" x14ac:dyDescent="0.25">
      <c r="A7" s="238"/>
      <c r="B7" s="240"/>
      <c r="C7" s="233"/>
      <c r="D7" s="233"/>
      <c r="E7" s="225"/>
      <c r="F7" s="225"/>
      <c r="G7" s="225"/>
      <c r="H7" s="225"/>
      <c r="I7" s="225"/>
      <c r="J7" s="225"/>
      <c r="K7" s="225"/>
      <c r="L7" s="224" t="s">
        <v>38</v>
      </c>
      <c r="M7" s="224" t="s">
        <v>39</v>
      </c>
      <c r="N7" s="224" t="s">
        <v>40</v>
      </c>
      <c r="O7" s="224" t="s">
        <v>41</v>
      </c>
      <c r="P7" s="224" t="s">
        <v>32</v>
      </c>
      <c r="Q7" s="224" t="s">
        <v>42</v>
      </c>
      <c r="R7" s="231"/>
      <c r="S7" s="233"/>
      <c r="T7" s="226" t="s">
        <v>43</v>
      </c>
      <c r="U7" s="227"/>
      <c r="V7" s="226" t="s">
        <v>44</v>
      </c>
      <c r="W7" s="227"/>
      <c r="X7" s="226" t="s">
        <v>45</v>
      </c>
      <c r="Y7" s="227"/>
      <c r="Z7" s="226" t="s">
        <v>46</v>
      </c>
      <c r="AA7" s="227"/>
      <c r="AB7" s="219"/>
      <c r="AC7" s="222"/>
      <c r="AD7" s="222"/>
      <c r="AE7" s="222"/>
      <c r="AF7" s="222"/>
      <c r="AG7" s="222"/>
      <c r="AH7" s="228" t="s">
        <v>43</v>
      </c>
      <c r="AI7" s="229"/>
      <c r="AJ7" s="228" t="s">
        <v>44</v>
      </c>
      <c r="AK7" s="229"/>
      <c r="AL7" s="228" t="s">
        <v>45</v>
      </c>
      <c r="AM7" s="229"/>
      <c r="AN7" s="228" t="s">
        <v>46</v>
      </c>
      <c r="AO7" s="229"/>
      <c r="AP7" s="228" t="s">
        <v>43</v>
      </c>
      <c r="AQ7" s="229"/>
      <c r="AR7" s="228" t="s">
        <v>44</v>
      </c>
      <c r="AS7" s="229"/>
      <c r="AT7" s="228" t="s">
        <v>45</v>
      </c>
      <c r="AU7" s="229"/>
      <c r="AV7" s="228" t="s">
        <v>46</v>
      </c>
      <c r="AW7" s="229"/>
      <c r="AX7" s="219"/>
      <c r="AY7" s="220"/>
      <c r="AZ7" s="220"/>
      <c r="BA7" s="220"/>
      <c r="BB7" s="222"/>
      <c r="BC7" s="236"/>
      <c r="BD7" s="236"/>
      <c r="BE7" s="236"/>
      <c r="BF7" s="236"/>
      <c r="BG7" s="236"/>
      <c r="BH7" s="236"/>
    </row>
    <row r="8" spans="1:60" ht="137.44999999999999" customHeight="1" x14ac:dyDescent="0.25">
      <c r="A8" s="238"/>
      <c r="B8" s="240"/>
      <c r="C8" s="233"/>
      <c r="D8" s="233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32"/>
      <c r="S8" s="233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219"/>
      <c r="AC8" s="223"/>
      <c r="AD8" s="223"/>
      <c r="AE8" s="223"/>
      <c r="AF8" s="223"/>
      <c r="AG8" s="223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223"/>
      <c r="BC8" s="236"/>
      <c r="BD8" s="236"/>
      <c r="BE8" s="236"/>
      <c r="BF8" s="236"/>
      <c r="BG8" s="236"/>
      <c r="BH8" s="236"/>
    </row>
    <row r="9" spans="1:60" x14ac:dyDescent="0.2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18.75" x14ac:dyDescent="0.3">
      <c r="A10" s="92" t="s">
        <v>69</v>
      </c>
      <c r="B10" s="61">
        <f t="shared" ref="B10:AG10" si="0">B11+B12+B13+B14+B15+B16+B17+B18+B19+B20+B21+B22+B23+B24+B25+B26+B27</f>
        <v>0</v>
      </c>
      <c r="C10" s="61">
        <f t="shared" si="0"/>
        <v>0</v>
      </c>
      <c r="D10" s="61">
        <f t="shared" si="0"/>
        <v>0</v>
      </c>
      <c r="E10" s="61">
        <f t="shared" si="0"/>
        <v>0</v>
      </c>
      <c r="F10" s="61">
        <f t="shared" si="0"/>
        <v>0</v>
      </c>
      <c r="G10" s="61">
        <f t="shared" si="0"/>
        <v>0</v>
      </c>
      <c r="H10" s="61">
        <f t="shared" si="0"/>
        <v>0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1">
        <f t="shared" si="0"/>
        <v>0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0</v>
      </c>
      <c r="Q10" s="61">
        <f t="shared" si="0"/>
        <v>0</v>
      </c>
      <c r="R10" s="61">
        <f t="shared" si="0"/>
        <v>0</v>
      </c>
      <c r="S10" s="61">
        <f t="shared" si="0"/>
        <v>0</v>
      </c>
      <c r="T10" s="61">
        <f t="shared" si="0"/>
        <v>0</v>
      </c>
      <c r="U10" s="61">
        <f t="shared" si="0"/>
        <v>0</v>
      </c>
      <c r="V10" s="61">
        <f t="shared" si="0"/>
        <v>0</v>
      </c>
      <c r="W10" s="61">
        <f t="shared" si="0"/>
        <v>0</v>
      </c>
      <c r="X10" s="61">
        <f t="shared" si="0"/>
        <v>0</v>
      </c>
      <c r="Y10" s="61">
        <f t="shared" si="0"/>
        <v>0</v>
      </c>
      <c r="Z10" s="61">
        <f t="shared" si="0"/>
        <v>0</v>
      </c>
      <c r="AA10" s="61">
        <f t="shared" si="0"/>
        <v>0</v>
      </c>
      <c r="AB10" s="61">
        <f t="shared" si="0"/>
        <v>0</v>
      </c>
      <c r="AC10" s="61">
        <f t="shared" si="0"/>
        <v>0</v>
      </c>
      <c r="AD10" s="61">
        <f t="shared" si="0"/>
        <v>0</v>
      </c>
      <c r="AE10" s="61">
        <f t="shared" si="0"/>
        <v>0</v>
      </c>
      <c r="AF10" s="61">
        <f t="shared" si="0"/>
        <v>0</v>
      </c>
      <c r="AG10" s="61">
        <f t="shared" si="0"/>
        <v>0</v>
      </c>
      <c r="AH10" s="61">
        <f t="shared" ref="AH10:BB10" si="1">AH11+AH12+AH13+AH14+AH15+AH16+AH17+AH18+AH19+AH20+AH21+AH22+AH23+AH24+AH25+AH26+AH27</f>
        <v>0</v>
      </c>
      <c r="AI10" s="61">
        <f t="shared" si="1"/>
        <v>0</v>
      </c>
      <c r="AJ10" s="61">
        <f t="shared" si="1"/>
        <v>0</v>
      </c>
      <c r="AK10" s="61">
        <f t="shared" si="1"/>
        <v>0</v>
      </c>
      <c r="AL10" s="61">
        <f t="shared" si="1"/>
        <v>0</v>
      </c>
      <c r="AM10" s="61">
        <f t="shared" si="1"/>
        <v>0</v>
      </c>
      <c r="AN10" s="61">
        <f t="shared" si="1"/>
        <v>0</v>
      </c>
      <c r="AO10" s="61">
        <f t="shared" si="1"/>
        <v>0</v>
      </c>
      <c r="AP10" s="61">
        <f t="shared" si="1"/>
        <v>0</v>
      </c>
      <c r="AQ10" s="61">
        <f t="shared" si="1"/>
        <v>0</v>
      </c>
      <c r="AR10" s="61">
        <f t="shared" si="1"/>
        <v>0</v>
      </c>
      <c r="AS10" s="61">
        <f t="shared" si="1"/>
        <v>0</v>
      </c>
      <c r="AT10" s="61">
        <f t="shared" si="1"/>
        <v>0</v>
      </c>
      <c r="AU10" s="61">
        <f t="shared" si="1"/>
        <v>0</v>
      </c>
      <c r="AV10" s="61">
        <f t="shared" si="1"/>
        <v>0</v>
      </c>
      <c r="AW10" s="61">
        <f t="shared" si="1"/>
        <v>0</v>
      </c>
      <c r="AX10" s="61">
        <f t="shared" si="1"/>
        <v>0</v>
      </c>
      <c r="AY10" s="61">
        <f t="shared" si="1"/>
        <v>0</v>
      </c>
      <c r="AZ10" s="61">
        <f t="shared" si="1"/>
        <v>0</v>
      </c>
      <c r="BA10" s="61">
        <f t="shared" si="1"/>
        <v>0</v>
      </c>
      <c r="BB10" s="61">
        <f t="shared" si="1"/>
        <v>0</v>
      </c>
      <c r="BC10" s="49"/>
      <c r="BD10" s="49"/>
      <c r="BE10" s="49"/>
      <c r="BF10" s="49"/>
      <c r="BG10" s="49"/>
      <c r="BH10" s="49"/>
    </row>
    <row r="11" spans="1:60" x14ac:dyDescent="0.25">
      <c r="A11" s="110" t="s">
        <v>161</v>
      </c>
      <c r="B11" s="80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6"/>
      <c r="BD11" s="66"/>
      <c r="BE11" s="66"/>
      <c r="BF11" s="66"/>
      <c r="BG11" s="66"/>
      <c r="BH11" s="66"/>
    </row>
    <row r="12" spans="1:60" ht="30" x14ac:dyDescent="0.25">
      <c r="A12" s="110" t="s">
        <v>162</v>
      </c>
      <c r="B12" s="80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6"/>
      <c r="BD12" s="66"/>
      <c r="BE12" s="66"/>
      <c r="BF12" s="66"/>
      <c r="BG12" s="66"/>
      <c r="BH12" s="66"/>
    </row>
    <row r="13" spans="1:60" x14ac:dyDescent="0.25">
      <c r="A13" s="110" t="s">
        <v>163</v>
      </c>
      <c r="B13" s="81"/>
      <c r="C13" s="68"/>
      <c r="D13" s="68"/>
      <c r="E13" s="68"/>
      <c r="F13" s="68"/>
      <c r="G13" s="68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6"/>
      <c r="BD13" s="66"/>
      <c r="BE13" s="66"/>
      <c r="BF13" s="66"/>
      <c r="BG13" s="66"/>
      <c r="BH13" s="66"/>
    </row>
    <row r="14" spans="1:60" x14ac:dyDescent="0.25">
      <c r="A14" s="110" t="s">
        <v>164</v>
      </c>
      <c r="B14" s="82"/>
      <c r="C14" s="71"/>
      <c r="D14" s="71"/>
      <c r="E14" s="71"/>
      <c r="F14" s="71"/>
      <c r="G14" s="71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  <c r="BD14" s="66"/>
      <c r="BE14" s="66"/>
      <c r="BF14" s="66"/>
      <c r="BG14" s="66"/>
      <c r="BH14" s="66"/>
    </row>
    <row r="15" spans="1:60" x14ac:dyDescent="0.25">
      <c r="A15" s="110" t="s">
        <v>165</v>
      </c>
      <c r="B15" s="81"/>
      <c r="C15" s="68"/>
      <c r="D15" s="68"/>
      <c r="E15" s="68"/>
      <c r="F15" s="68"/>
      <c r="G15" s="68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66"/>
      <c r="BE15" s="66"/>
      <c r="BF15" s="66"/>
      <c r="BG15" s="66"/>
      <c r="BH15" s="66"/>
    </row>
    <row r="16" spans="1:60" x14ac:dyDescent="0.25">
      <c r="A16" s="110" t="s">
        <v>166</v>
      </c>
      <c r="B16" s="82"/>
      <c r="C16" s="71"/>
      <c r="D16" s="71"/>
      <c r="E16" s="71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6"/>
      <c r="BD16" s="66"/>
      <c r="BE16" s="66"/>
      <c r="BF16" s="66"/>
      <c r="BG16" s="66"/>
      <c r="BH16" s="66"/>
    </row>
    <row r="17" spans="1:60" x14ac:dyDescent="0.25">
      <c r="A17" s="110" t="s">
        <v>167</v>
      </c>
      <c r="B17" s="82"/>
      <c r="C17" s="71"/>
      <c r="D17" s="71"/>
      <c r="E17" s="71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6"/>
      <c r="BD17" s="66"/>
      <c r="BE17" s="66"/>
      <c r="BF17" s="66"/>
      <c r="BG17" s="66"/>
      <c r="BH17" s="66"/>
    </row>
    <row r="18" spans="1:60" x14ac:dyDescent="0.25">
      <c r="A18" s="110" t="s">
        <v>168</v>
      </c>
      <c r="B18" s="82"/>
      <c r="C18" s="71"/>
      <c r="D18" s="71"/>
      <c r="E18" s="71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6"/>
      <c r="BD18" s="66"/>
      <c r="BE18" s="66"/>
      <c r="BF18" s="66"/>
      <c r="BG18" s="66"/>
      <c r="BH18" s="66"/>
    </row>
    <row r="19" spans="1:60" x14ac:dyDescent="0.25">
      <c r="A19" s="110" t="s">
        <v>169</v>
      </c>
      <c r="B19" s="82"/>
      <c r="C19" s="71"/>
      <c r="D19" s="71"/>
      <c r="E19" s="71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6"/>
      <c r="BD19" s="66"/>
      <c r="BE19" s="66"/>
      <c r="BF19" s="66"/>
      <c r="BG19" s="66"/>
      <c r="BH19" s="66"/>
    </row>
    <row r="20" spans="1:60" x14ac:dyDescent="0.25">
      <c r="A20" s="110" t="s">
        <v>170</v>
      </c>
      <c r="B20" s="82"/>
      <c r="C20" s="71"/>
      <c r="D20" s="71"/>
      <c r="E20" s="71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6"/>
      <c r="BD20" s="66"/>
      <c r="BE20" s="66"/>
      <c r="BF20" s="66"/>
      <c r="BG20" s="66"/>
      <c r="BH20" s="66"/>
    </row>
    <row r="21" spans="1:60" x14ac:dyDescent="0.25">
      <c r="A21" s="110" t="s">
        <v>171</v>
      </c>
      <c r="B21" s="82"/>
      <c r="C21" s="71"/>
      <c r="D21" s="71"/>
      <c r="E21" s="71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6"/>
      <c r="BD21" s="66"/>
      <c r="BE21" s="66"/>
      <c r="BF21" s="66"/>
      <c r="BG21" s="66"/>
      <c r="BH21" s="66"/>
    </row>
    <row r="22" spans="1:60" x14ac:dyDescent="0.25">
      <c r="A22" s="110" t="s">
        <v>172</v>
      </c>
      <c r="B22" s="82"/>
      <c r="C22" s="71"/>
      <c r="D22" s="71"/>
      <c r="E22" s="71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6"/>
      <c r="BD22" s="66"/>
      <c r="BE22" s="66"/>
      <c r="BF22" s="66"/>
      <c r="BG22" s="66"/>
      <c r="BH22" s="66"/>
    </row>
    <row r="23" spans="1:60" x14ac:dyDescent="0.25">
      <c r="A23" s="110" t="s">
        <v>173</v>
      </c>
      <c r="B23" s="82"/>
      <c r="C23" s="71"/>
      <c r="D23" s="71"/>
      <c r="E23" s="71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6"/>
      <c r="BD23" s="66"/>
      <c r="BE23" s="66"/>
      <c r="BF23" s="66"/>
      <c r="BG23" s="66"/>
      <c r="BH23" s="66"/>
    </row>
    <row r="24" spans="1:60" x14ac:dyDescent="0.25">
      <c r="A24" s="110" t="s">
        <v>174</v>
      </c>
      <c r="B24" s="82"/>
      <c r="C24" s="71"/>
      <c r="D24" s="71"/>
      <c r="E24" s="71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6"/>
      <c r="BD24" s="66"/>
      <c r="BE24" s="66"/>
      <c r="BF24" s="66"/>
      <c r="BG24" s="66"/>
      <c r="BH24" s="66"/>
    </row>
    <row r="25" spans="1:60" x14ac:dyDescent="0.25">
      <c r="A25" s="110" t="s">
        <v>175</v>
      </c>
      <c r="B25" s="82"/>
      <c r="C25" s="71"/>
      <c r="D25" s="71"/>
      <c r="E25" s="71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6"/>
      <c r="BD25" s="66"/>
      <c r="BE25" s="66"/>
      <c r="BF25" s="66"/>
      <c r="BG25" s="66"/>
      <c r="BH25" s="66"/>
    </row>
    <row r="26" spans="1:60" x14ac:dyDescent="0.25">
      <c r="A26" s="110" t="s">
        <v>176</v>
      </c>
      <c r="B26" s="82"/>
      <c r="C26" s="71"/>
      <c r="D26" s="71"/>
      <c r="E26" s="71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6"/>
      <c r="BD26" s="66"/>
      <c r="BE26" s="66"/>
      <c r="BF26" s="66"/>
      <c r="BG26" s="66"/>
      <c r="BH26" s="66"/>
    </row>
    <row r="27" spans="1:60" x14ac:dyDescent="0.25">
      <c r="A27" s="110" t="s">
        <v>177</v>
      </c>
      <c r="B27" s="82"/>
      <c r="C27" s="71"/>
      <c r="D27" s="71"/>
      <c r="E27" s="71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6"/>
      <c r="BD27" s="66"/>
      <c r="BE27" s="66"/>
      <c r="BF27" s="66"/>
      <c r="BG27" s="66"/>
      <c r="BH27" s="66"/>
    </row>
    <row r="28" spans="1:60" ht="18.75" x14ac:dyDescent="0.3">
      <c r="A28" s="111" t="s">
        <v>77</v>
      </c>
      <c r="B28" s="105">
        <f t="shared" ref="B28:AG28" si="2">B29+B30+B31+B32+B33+B34+B35+B36+B37+B38</f>
        <v>0</v>
      </c>
      <c r="C28" s="105">
        <f t="shared" si="2"/>
        <v>0</v>
      </c>
      <c r="D28" s="105">
        <f t="shared" si="2"/>
        <v>0</v>
      </c>
      <c r="E28" s="105">
        <f t="shared" si="2"/>
        <v>0</v>
      </c>
      <c r="F28" s="105">
        <f t="shared" si="2"/>
        <v>0</v>
      </c>
      <c r="G28" s="105">
        <f t="shared" si="2"/>
        <v>0</v>
      </c>
      <c r="H28" s="105">
        <f t="shared" si="2"/>
        <v>0</v>
      </c>
      <c r="I28" s="105">
        <f t="shared" si="2"/>
        <v>0</v>
      </c>
      <c r="J28" s="105">
        <f t="shared" si="2"/>
        <v>0</v>
      </c>
      <c r="K28" s="105">
        <f t="shared" si="2"/>
        <v>0</v>
      </c>
      <c r="L28" s="105">
        <f t="shared" si="2"/>
        <v>0</v>
      </c>
      <c r="M28" s="105">
        <f t="shared" si="2"/>
        <v>0</v>
      </c>
      <c r="N28" s="105">
        <f t="shared" si="2"/>
        <v>0</v>
      </c>
      <c r="O28" s="105">
        <f t="shared" si="2"/>
        <v>0</v>
      </c>
      <c r="P28" s="105">
        <f t="shared" si="2"/>
        <v>0</v>
      </c>
      <c r="Q28" s="105">
        <f t="shared" si="2"/>
        <v>0</v>
      </c>
      <c r="R28" s="105">
        <f t="shared" si="2"/>
        <v>0</v>
      </c>
      <c r="S28" s="105">
        <f t="shared" si="2"/>
        <v>0</v>
      </c>
      <c r="T28" s="105">
        <f t="shared" si="2"/>
        <v>0</v>
      </c>
      <c r="U28" s="105">
        <f t="shared" si="2"/>
        <v>0</v>
      </c>
      <c r="V28" s="105">
        <f t="shared" si="2"/>
        <v>0</v>
      </c>
      <c r="W28" s="105">
        <f t="shared" si="2"/>
        <v>0</v>
      </c>
      <c r="X28" s="105">
        <f t="shared" si="2"/>
        <v>0</v>
      </c>
      <c r="Y28" s="105">
        <f t="shared" si="2"/>
        <v>0</v>
      </c>
      <c r="Z28" s="105">
        <f t="shared" si="2"/>
        <v>0</v>
      </c>
      <c r="AA28" s="105">
        <f t="shared" si="2"/>
        <v>0</v>
      </c>
      <c r="AB28" s="105">
        <f t="shared" si="2"/>
        <v>0</v>
      </c>
      <c r="AC28" s="105">
        <f t="shared" si="2"/>
        <v>0</v>
      </c>
      <c r="AD28" s="105">
        <f t="shared" si="2"/>
        <v>0</v>
      </c>
      <c r="AE28" s="105">
        <f t="shared" si="2"/>
        <v>0</v>
      </c>
      <c r="AF28" s="105">
        <f t="shared" si="2"/>
        <v>0</v>
      </c>
      <c r="AG28" s="105">
        <f t="shared" si="2"/>
        <v>0</v>
      </c>
      <c r="AH28" s="105">
        <f t="shared" ref="AH28:BB28" si="3">AH29+AH30+AH31+AH32+AH33+AH34+AH35+AH36+AH37+AH38</f>
        <v>0</v>
      </c>
      <c r="AI28" s="105">
        <f t="shared" si="3"/>
        <v>0</v>
      </c>
      <c r="AJ28" s="105">
        <f t="shared" si="3"/>
        <v>0</v>
      </c>
      <c r="AK28" s="105">
        <f t="shared" si="3"/>
        <v>0</v>
      </c>
      <c r="AL28" s="105">
        <f t="shared" si="3"/>
        <v>0</v>
      </c>
      <c r="AM28" s="105">
        <f t="shared" si="3"/>
        <v>0</v>
      </c>
      <c r="AN28" s="105">
        <f t="shared" si="3"/>
        <v>0</v>
      </c>
      <c r="AO28" s="105">
        <f t="shared" si="3"/>
        <v>0</v>
      </c>
      <c r="AP28" s="105">
        <f t="shared" si="3"/>
        <v>0</v>
      </c>
      <c r="AQ28" s="105">
        <f t="shared" si="3"/>
        <v>0</v>
      </c>
      <c r="AR28" s="105">
        <f t="shared" si="3"/>
        <v>0</v>
      </c>
      <c r="AS28" s="105">
        <f t="shared" si="3"/>
        <v>0</v>
      </c>
      <c r="AT28" s="105">
        <f t="shared" si="3"/>
        <v>0</v>
      </c>
      <c r="AU28" s="105">
        <f t="shared" si="3"/>
        <v>0</v>
      </c>
      <c r="AV28" s="105">
        <f t="shared" si="3"/>
        <v>0</v>
      </c>
      <c r="AW28" s="105">
        <f t="shared" si="3"/>
        <v>0</v>
      </c>
      <c r="AX28" s="105">
        <f t="shared" si="3"/>
        <v>0</v>
      </c>
      <c r="AY28" s="105">
        <f t="shared" si="3"/>
        <v>0</v>
      </c>
      <c r="AZ28" s="105">
        <f t="shared" si="3"/>
        <v>0</v>
      </c>
      <c r="BA28" s="105">
        <f t="shared" si="3"/>
        <v>0</v>
      </c>
      <c r="BB28" s="105">
        <f t="shared" si="3"/>
        <v>0</v>
      </c>
      <c r="BC28" s="57"/>
      <c r="BD28" s="57"/>
      <c r="BE28" s="57"/>
      <c r="BF28" s="57"/>
      <c r="BG28" s="57"/>
      <c r="BH28" s="57"/>
    </row>
    <row r="29" spans="1:60" x14ac:dyDescent="0.25">
      <c r="A29" s="93" t="s">
        <v>178</v>
      </c>
      <c r="B29" s="106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66"/>
      <c r="BD29" s="66"/>
      <c r="BE29" s="66"/>
      <c r="BF29" s="66"/>
      <c r="BG29" s="66"/>
      <c r="BH29" s="66"/>
    </row>
    <row r="30" spans="1:60" x14ac:dyDescent="0.25">
      <c r="A30" s="93" t="s">
        <v>179</v>
      </c>
      <c r="B30" s="106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66"/>
      <c r="BD30" s="66"/>
      <c r="BE30" s="66"/>
      <c r="BF30" s="66"/>
      <c r="BG30" s="66"/>
      <c r="BH30" s="66"/>
    </row>
    <row r="31" spans="1:60" x14ac:dyDescent="0.25">
      <c r="A31" s="93" t="s">
        <v>180</v>
      </c>
      <c r="B31" s="106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66"/>
      <c r="BD31" s="66"/>
      <c r="BE31" s="66"/>
      <c r="BF31" s="66"/>
      <c r="BG31" s="66"/>
      <c r="BH31" s="66"/>
    </row>
    <row r="32" spans="1:60" x14ac:dyDescent="0.25">
      <c r="A32" s="93" t="s">
        <v>181</v>
      </c>
      <c r="B32" s="106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66"/>
      <c r="BD32" s="66"/>
      <c r="BE32" s="66"/>
      <c r="BF32" s="66"/>
      <c r="BG32" s="66"/>
      <c r="BH32" s="66"/>
    </row>
    <row r="33" spans="1:60" x14ac:dyDescent="0.25">
      <c r="A33" s="93" t="s">
        <v>182</v>
      </c>
      <c r="B33" s="106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66"/>
      <c r="BD33" s="66"/>
      <c r="BE33" s="66"/>
      <c r="BF33" s="66"/>
      <c r="BG33" s="66"/>
      <c r="BH33" s="66"/>
    </row>
    <row r="34" spans="1:60" x14ac:dyDescent="0.25">
      <c r="A34" s="93" t="s">
        <v>183</v>
      </c>
      <c r="B34" s="106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66"/>
      <c r="BD34" s="66"/>
      <c r="BE34" s="66"/>
      <c r="BF34" s="66"/>
      <c r="BG34" s="66"/>
      <c r="BH34" s="66"/>
    </row>
    <row r="35" spans="1:60" x14ac:dyDescent="0.25">
      <c r="A35" s="93" t="s">
        <v>184</v>
      </c>
      <c r="B35" s="106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66"/>
      <c r="BD35" s="66"/>
      <c r="BE35" s="66"/>
      <c r="BF35" s="66"/>
      <c r="BG35" s="66"/>
      <c r="BH35" s="66"/>
    </row>
    <row r="36" spans="1:60" x14ac:dyDescent="0.25">
      <c r="A36" s="93" t="s">
        <v>185</v>
      </c>
      <c r="B36" s="106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66"/>
      <c r="BD36" s="66"/>
      <c r="BE36" s="66"/>
      <c r="BF36" s="66"/>
      <c r="BG36" s="66"/>
      <c r="BH36" s="66"/>
    </row>
    <row r="37" spans="1:60" x14ac:dyDescent="0.25">
      <c r="A37" s="93" t="s">
        <v>186</v>
      </c>
      <c r="B37" s="106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66"/>
      <c r="BD37" s="66"/>
      <c r="BE37" s="66"/>
      <c r="BF37" s="66"/>
      <c r="BG37" s="66"/>
      <c r="BH37" s="66"/>
    </row>
    <row r="38" spans="1:60" x14ac:dyDescent="0.25">
      <c r="A38" s="93" t="s">
        <v>187</v>
      </c>
      <c r="B38" s="106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66"/>
      <c r="BD38" s="66"/>
      <c r="BE38" s="66"/>
      <c r="BF38" s="66"/>
      <c r="BG38" s="66"/>
      <c r="BH38" s="66"/>
    </row>
    <row r="39" spans="1:60" ht="18.75" x14ac:dyDescent="0.3">
      <c r="A39" s="111" t="s">
        <v>82</v>
      </c>
      <c r="B39" s="105">
        <f t="shared" ref="B39:AG39" si="4">B40+B41</f>
        <v>0</v>
      </c>
      <c r="C39" s="105">
        <f t="shared" si="4"/>
        <v>0</v>
      </c>
      <c r="D39" s="105">
        <f t="shared" si="4"/>
        <v>0</v>
      </c>
      <c r="E39" s="105">
        <f t="shared" si="4"/>
        <v>0</v>
      </c>
      <c r="F39" s="105">
        <f t="shared" si="4"/>
        <v>0</v>
      </c>
      <c r="G39" s="105">
        <f t="shared" si="4"/>
        <v>0</v>
      </c>
      <c r="H39" s="105">
        <f t="shared" si="4"/>
        <v>0</v>
      </c>
      <c r="I39" s="105">
        <f t="shared" si="4"/>
        <v>0</v>
      </c>
      <c r="J39" s="105">
        <f t="shared" si="4"/>
        <v>0</v>
      </c>
      <c r="K39" s="105">
        <f t="shared" si="4"/>
        <v>0</v>
      </c>
      <c r="L39" s="105">
        <f t="shared" si="4"/>
        <v>0</v>
      </c>
      <c r="M39" s="105">
        <f t="shared" si="4"/>
        <v>0</v>
      </c>
      <c r="N39" s="105">
        <f t="shared" si="4"/>
        <v>0</v>
      </c>
      <c r="O39" s="105">
        <f t="shared" si="4"/>
        <v>0</v>
      </c>
      <c r="P39" s="105">
        <f t="shared" si="4"/>
        <v>0</v>
      </c>
      <c r="Q39" s="105">
        <f t="shared" si="4"/>
        <v>0</v>
      </c>
      <c r="R39" s="105">
        <f t="shared" si="4"/>
        <v>0</v>
      </c>
      <c r="S39" s="105">
        <f t="shared" si="4"/>
        <v>0</v>
      </c>
      <c r="T39" s="105">
        <f t="shared" si="4"/>
        <v>0</v>
      </c>
      <c r="U39" s="105">
        <f t="shared" si="4"/>
        <v>0</v>
      </c>
      <c r="V39" s="105">
        <f t="shared" si="4"/>
        <v>0</v>
      </c>
      <c r="W39" s="105">
        <f t="shared" si="4"/>
        <v>0</v>
      </c>
      <c r="X39" s="105">
        <f t="shared" si="4"/>
        <v>0</v>
      </c>
      <c r="Y39" s="105">
        <f t="shared" si="4"/>
        <v>0</v>
      </c>
      <c r="Z39" s="105">
        <f t="shared" si="4"/>
        <v>0</v>
      </c>
      <c r="AA39" s="105">
        <f t="shared" si="4"/>
        <v>0</v>
      </c>
      <c r="AB39" s="105">
        <f t="shared" si="4"/>
        <v>0</v>
      </c>
      <c r="AC39" s="105">
        <f t="shared" si="4"/>
        <v>0</v>
      </c>
      <c r="AD39" s="105">
        <f t="shared" si="4"/>
        <v>0</v>
      </c>
      <c r="AE39" s="105">
        <f t="shared" si="4"/>
        <v>0</v>
      </c>
      <c r="AF39" s="105">
        <f t="shared" si="4"/>
        <v>0</v>
      </c>
      <c r="AG39" s="105">
        <f t="shared" si="4"/>
        <v>0</v>
      </c>
      <c r="AH39" s="105">
        <f t="shared" ref="AH39:BB39" si="5">AH40+AH41</f>
        <v>0</v>
      </c>
      <c r="AI39" s="105">
        <f t="shared" si="5"/>
        <v>0</v>
      </c>
      <c r="AJ39" s="105">
        <f t="shared" si="5"/>
        <v>0</v>
      </c>
      <c r="AK39" s="105">
        <f t="shared" si="5"/>
        <v>0</v>
      </c>
      <c r="AL39" s="105">
        <f t="shared" si="5"/>
        <v>0</v>
      </c>
      <c r="AM39" s="105">
        <f t="shared" si="5"/>
        <v>0</v>
      </c>
      <c r="AN39" s="105">
        <f t="shared" si="5"/>
        <v>0</v>
      </c>
      <c r="AO39" s="105">
        <f t="shared" si="5"/>
        <v>0</v>
      </c>
      <c r="AP39" s="105">
        <f t="shared" si="5"/>
        <v>0</v>
      </c>
      <c r="AQ39" s="105">
        <f t="shared" si="5"/>
        <v>0</v>
      </c>
      <c r="AR39" s="105">
        <f t="shared" si="5"/>
        <v>0</v>
      </c>
      <c r="AS39" s="105">
        <f t="shared" si="5"/>
        <v>0</v>
      </c>
      <c r="AT39" s="105">
        <f t="shared" si="5"/>
        <v>0</v>
      </c>
      <c r="AU39" s="105">
        <f t="shared" si="5"/>
        <v>0</v>
      </c>
      <c r="AV39" s="105">
        <f t="shared" si="5"/>
        <v>0</v>
      </c>
      <c r="AW39" s="105">
        <f t="shared" si="5"/>
        <v>0</v>
      </c>
      <c r="AX39" s="105">
        <f t="shared" si="5"/>
        <v>0</v>
      </c>
      <c r="AY39" s="105">
        <f t="shared" si="5"/>
        <v>0</v>
      </c>
      <c r="AZ39" s="105">
        <f t="shared" si="5"/>
        <v>0</v>
      </c>
      <c r="BA39" s="105">
        <f t="shared" si="5"/>
        <v>0</v>
      </c>
      <c r="BB39" s="105">
        <f t="shared" si="5"/>
        <v>0</v>
      </c>
      <c r="BC39" s="57"/>
      <c r="BD39" s="57"/>
      <c r="BE39" s="57"/>
      <c r="BF39" s="57"/>
      <c r="BG39" s="57"/>
      <c r="BH39" s="57"/>
    </row>
    <row r="40" spans="1:60" x14ac:dyDescent="0.25">
      <c r="A40" s="93" t="s">
        <v>188</v>
      </c>
      <c r="B40" s="106"/>
      <c r="C40" s="73"/>
      <c r="D40" s="73"/>
      <c r="E40" s="73"/>
      <c r="F40" s="73"/>
      <c r="G40" s="73"/>
      <c r="H40" s="73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21"/>
      <c r="BD40" s="21"/>
      <c r="BE40" s="21"/>
      <c r="BF40" s="21"/>
      <c r="BG40" s="21"/>
      <c r="BH40" s="21"/>
    </row>
    <row r="41" spans="1:60" x14ac:dyDescent="0.25">
      <c r="A41" s="93" t="s">
        <v>189</v>
      </c>
      <c r="B41" s="106"/>
      <c r="C41" s="73"/>
      <c r="D41" s="73"/>
      <c r="E41" s="73"/>
      <c r="F41" s="73"/>
      <c r="G41" s="73"/>
      <c r="H41" s="73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21"/>
      <c r="BD41" s="21"/>
      <c r="BE41" s="21"/>
      <c r="BF41" s="21"/>
      <c r="BG41" s="21"/>
      <c r="BH41" s="21"/>
    </row>
    <row r="42" spans="1:60" ht="18.75" x14ac:dyDescent="0.3">
      <c r="A42" s="112" t="s">
        <v>85</v>
      </c>
      <c r="B42" s="105">
        <f t="shared" ref="B42:AG42" si="6">B39+B28+B10</f>
        <v>0</v>
      </c>
      <c r="C42" s="105">
        <f t="shared" si="6"/>
        <v>0</v>
      </c>
      <c r="D42" s="105">
        <f t="shared" si="6"/>
        <v>0</v>
      </c>
      <c r="E42" s="105">
        <f t="shared" si="6"/>
        <v>0</v>
      </c>
      <c r="F42" s="105">
        <f t="shared" si="6"/>
        <v>0</v>
      </c>
      <c r="G42" s="105">
        <f t="shared" si="6"/>
        <v>0</v>
      </c>
      <c r="H42" s="105">
        <f t="shared" si="6"/>
        <v>0</v>
      </c>
      <c r="I42" s="105">
        <f t="shared" si="6"/>
        <v>0</v>
      </c>
      <c r="J42" s="105">
        <f t="shared" si="6"/>
        <v>0</v>
      </c>
      <c r="K42" s="105">
        <f t="shared" si="6"/>
        <v>0</v>
      </c>
      <c r="L42" s="105">
        <f t="shared" si="6"/>
        <v>0</v>
      </c>
      <c r="M42" s="105">
        <f t="shared" si="6"/>
        <v>0</v>
      </c>
      <c r="N42" s="105">
        <f t="shared" si="6"/>
        <v>0</v>
      </c>
      <c r="O42" s="105">
        <f t="shared" si="6"/>
        <v>0</v>
      </c>
      <c r="P42" s="105">
        <f t="shared" si="6"/>
        <v>0</v>
      </c>
      <c r="Q42" s="105">
        <f t="shared" si="6"/>
        <v>0</v>
      </c>
      <c r="R42" s="105">
        <f t="shared" si="6"/>
        <v>0</v>
      </c>
      <c r="S42" s="105">
        <f t="shared" si="6"/>
        <v>0</v>
      </c>
      <c r="T42" s="105">
        <f t="shared" si="6"/>
        <v>0</v>
      </c>
      <c r="U42" s="105">
        <f t="shared" si="6"/>
        <v>0</v>
      </c>
      <c r="V42" s="105">
        <f t="shared" si="6"/>
        <v>0</v>
      </c>
      <c r="W42" s="105">
        <f t="shared" si="6"/>
        <v>0</v>
      </c>
      <c r="X42" s="105">
        <f t="shared" si="6"/>
        <v>0</v>
      </c>
      <c r="Y42" s="105">
        <f t="shared" si="6"/>
        <v>0</v>
      </c>
      <c r="Z42" s="105">
        <f t="shared" si="6"/>
        <v>0</v>
      </c>
      <c r="AA42" s="105">
        <f t="shared" si="6"/>
        <v>0</v>
      </c>
      <c r="AB42" s="105">
        <f t="shared" si="6"/>
        <v>0</v>
      </c>
      <c r="AC42" s="105">
        <f t="shared" si="6"/>
        <v>0</v>
      </c>
      <c r="AD42" s="105">
        <f t="shared" si="6"/>
        <v>0</v>
      </c>
      <c r="AE42" s="105">
        <f t="shared" si="6"/>
        <v>0</v>
      </c>
      <c r="AF42" s="105">
        <f t="shared" si="6"/>
        <v>0</v>
      </c>
      <c r="AG42" s="105">
        <f t="shared" si="6"/>
        <v>0</v>
      </c>
      <c r="AH42" s="105">
        <f t="shared" ref="AH42:BB42" si="7">AH39+AH28+AH10</f>
        <v>0</v>
      </c>
      <c r="AI42" s="105">
        <f t="shared" si="7"/>
        <v>0</v>
      </c>
      <c r="AJ42" s="105">
        <f t="shared" si="7"/>
        <v>0</v>
      </c>
      <c r="AK42" s="105">
        <f t="shared" si="7"/>
        <v>0</v>
      </c>
      <c r="AL42" s="105">
        <f t="shared" si="7"/>
        <v>0</v>
      </c>
      <c r="AM42" s="105">
        <f t="shared" si="7"/>
        <v>0</v>
      </c>
      <c r="AN42" s="105">
        <f t="shared" si="7"/>
        <v>0</v>
      </c>
      <c r="AO42" s="105">
        <f t="shared" si="7"/>
        <v>0</v>
      </c>
      <c r="AP42" s="105">
        <f t="shared" si="7"/>
        <v>0</v>
      </c>
      <c r="AQ42" s="105">
        <f t="shared" si="7"/>
        <v>0</v>
      </c>
      <c r="AR42" s="105">
        <f t="shared" si="7"/>
        <v>0</v>
      </c>
      <c r="AS42" s="105">
        <f t="shared" si="7"/>
        <v>0</v>
      </c>
      <c r="AT42" s="105">
        <f t="shared" si="7"/>
        <v>0</v>
      </c>
      <c r="AU42" s="105">
        <f t="shared" si="7"/>
        <v>0</v>
      </c>
      <c r="AV42" s="105">
        <f t="shared" si="7"/>
        <v>0</v>
      </c>
      <c r="AW42" s="105">
        <f t="shared" si="7"/>
        <v>0</v>
      </c>
      <c r="AX42" s="105">
        <f t="shared" si="7"/>
        <v>0</v>
      </c>
      <c r="AY42" s="105">
        <f t="shared" si="7"/>
        <v>0</v>
      </c>
      <c r="AZ42" s="105">
        <f t="shared" si="7"/>
        <v>0</v>
      </c>
      <c r="BA42" s="105">
        <f t="shared" si="7"/>
        <v>0</v>
      </c>
      <c r="BB42" s="105">
        <f t="shared" si="7"/>
        <v>0</v>
      </c>
      <c r="BC42" s="57"/>
      <c r="BD42" s="57"/>
      <c r="BE42" s="57"/>
      <c r="BF42" s="57"/>
      <c r="BG42" s="57"/>
      <c r="BH42" s="57"/>
    </row>
    <row r="43" spans="1:60" x14ac:dyDescent="0.25">
      <c r="A43" s="35"/>
      <c r="B43" s="35"/>
      <c r="C43" s="35"/>
      <c r="D43" s="35"/>
      <c r="E43" s="35"/>
      <c r="F43" s="35"/>
      <c r="G43" s="35"/>
      <c r="H43" s="35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</row>
    <row r="44" spans="1:60" x14ac:dyDescent="0.25">
      <c r="A44" s="99"/>
      <c r="B44" s="99"/>
      <c r="C44" s="99"/>
      <c r="D44" s="99"/>
      <c r="E44" s="99"/>
      <c r="F44" s="99"/>
      <c r="G44" s="99"/>
      <c r="H44" s="9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1:60" x14ac:dyDescent="0.25">
      <c r="A45" s="276" t="s">
        <v>86</v>
      </c>
      <c r="B45" s="276"/>
      <c r="C45" s="100"/>
      <c r="D45" s="100"/>
      <c r="E45" s="101" t="s">
        <v>87</v>
      </c>
      <c r="F45" s="101" t="s">
        <v>87</v>
      </c>
      <c r="G45" s="101" t="s">
        <v>87</v>
      </c>
      <c r="H45" s="101" t="s">
        <v>87</v>
      </c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</row>
    <row r="46" spans="1:60" x14ac:dyDescent="0.25">
      <c r="A46" s="100"/>
      <c r="B46" s="100"/>
      <c r="C46" s="100"/>
      <c r="D46" s="100"/>
      <c r="E46" s="278" t="s">
        <v>88</v>
      </c>
      <c r="F46" s="278"/>
      <c r="G46" s="278"/>
      <c r="H46" s="27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</row>
    <row r="47" spans="1:60" x14ac:dyDescent="0.25">
      <c r="A47" s="277" t="s">
        <v>87</v>
      </c>
      <c r="B47" s="277"/>
      <c r="C47" s="277"/>
      <c r="D47" s="277"/>
      <c r="E47" s="277"/>
      <c r="F47" s="277"/>
      <c r="G47" s="277"/>
      <c r="H47" s="277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</row>
    <row r="48" spans="1:60" x14ac:dyDescent="0.25">
      <c r="A48" s="278" t="s">
        <v>89</v>
      </c>
      <c r="B48" s="278"/>
      <c r="C48" s="278"/>
      <c r="D48" s="278"/>
      <c r="E48" s="278"/>
      <c r="F48" s="278"/>
      <c r="G48" s="109"/>
      <c r="H48" s="10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</row>
    <row r="49" spans="1:60" x14ac:dyDescent="0.25">
      <c r="A49" s="102"/>
      <c r="B49" s="102"/>
      <c r="C49" s="102"/>
      <c r="D49" s="102"/>
      <c r="E49" s="102"/>
      <c r="F49" s="102"/>
      <c r="G49" s="102"/>
      <c r="H49" s="102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</row>
    <row r="50" spans="1:60" x14ac:dyDescent="0.25">
      <c r="A50" s="102"/>
      <c r="B50" s="102"/>
      <c r="C50" s="102"/>
      <c r="D50" s="102"/>
      <c r="E50" s="102"/>
      <c r="F50" s="102"/>
      <c r="G50" s="102"/>
      <c r="H50" s="102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</row>
    <row r="51" spans="1:60" x14ac:dyDescent="0.25">
      <c r="A51" s="102"/>
      <c r="B51" s="102"/>
      <c r="C51" s="102"/>
      <c r="D51" s="102"/>
      <c r="E51" s="102"/>
      <c r="F51" s="102"/>
      <c r="G51" s="102"/>
      <c r="H51" s="102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</row>
    <row r="52" spans="1:60" x14ac:dyDescent="0.25">
      <c r="B52" s="1"/>
      <c r="C52" s="1"/>
      <c r="D52" s="1"/>
      <c r="E52" s="1"/>
      <c r="F52" s="1"/>
      <c r="G52" s="1"/>
      <c r="H52" s="1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</row>
    <row r="53" spans="1:60" x14ac:dyDescent="0.25">
      <c r="B53" s="1"/>
      <c r="C53" s="1"/>
      <c r="D53" s="1"/>
      <c r="E53" s="1"/>
      <c r="F53" s="1"/>
      <c r="G53" s="1"/>
      <c r="H53" s="1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</row>
  </sheetData>
  <mergeCells count="65">
    <mergeCell ref="A1:O1"/>
    <mergeCell ref="AX1:AX2"/>
    <mergeCell ref="AY1:AY2"/>
    <mergeCell ref="AZ1:AZ2"/>
    <mergeCell ref="A2:M2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BD3:BD8"/>
    <mergeCell ref="BE3:BE8"/>
    <mergeCell ref="BF3:BF8"/>
    <mergeCell ref="BG3:BG8"/>
    <mergeCell ref="BH3:BH8"/>
    <mergeCell ref="AC6:AC8"/>
    <mergeCell ref="AD6:AD8"/>
    <mergeCell ref="I6:I8"/>
    <mergeCell ref="J6:J8"/>
    <mergeCell ref="K6:K8"/>
    <mergeCell ref="L6:N6"/>
    <mergeCell ref="O6:Q6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45:B45"/>
    <mergeCell ref="E46:H46"/>
    <mergeCell ref="A47:H47"/>
    <mergeCell ref="A48:F48"/>
    <mergeCell ref="AX6:BA7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</mergeCells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6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37" customWidth="1"/>
    <col min="2" max="2" width="16.28515625" customWidth="1"/>
    <col min="3" max="53" width="12.5703125" bestFit="1"/>
    <col min="54" max="54" width="15.42578125" customWidth="1"/>
    <col min="55" max="60" width="16.7109375" customWidth="1"/>
  </cols>
  <sheetData>
    <row r="1" spans="1:60" ht="27" customHeight="1" x14ac:dyDescent="0.25">
      <c r="A1" s="259" t="s">
        <v>190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261"/>
      <c r="AY1" s="261"/>
      <c r="AZ1" s="261"/>
      <c r="BA1" s="3"/>
      <c r="BB1" s="3"/>
      <c r="BC1" s="4"/>
      <c r="BD1" s="4"/>
      <c r="BE1" s="4"/>
      <c r="BF1" s="4"/>
      <c r="BG1" s="4"/>
      <c r="BH1" s="4"/>
    </row>
    <row r="2" spans="1:60" ht="29.45" customHeight="1" x14ac:dyDescent="0.25">
      <c r="A2" s="263" t="s">
        <v>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62"/>
      <c r="AY2" s="262"/>
      <c r="AZ2" s="262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237" t="s">
        <v>2</v>
      </c>
      <c r="B3" s="239" t="s">
        <v>3</v>
      </c>
      <c r="C3" s="241" t="s">
        <v>4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3"/>
      <c r="AB3" s="244" t="s">
        <v>5</v>
      </c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6"/>
      <c r="BB3" s="8"/>
      <c r="BC3" s="235" t="s">
        <v>6</v>
      </c>
      <c r="BD3" s="235" t="s">
        <v>7</v>
      </c>
      <c r="BE3" s="235" t="s">
        <v>8</v>
      </c>
      <c r="BF3" s="235" t="s">
        <v>9</v>
      </c>
      <c r="BG3" s="235" t="s">
        <v>10</v>
      </c>
      <c r="BH3" s="235" t="s">
        <v>11</v>
      </c>
    </row>
    <row r="4" spans="1:60" ht="15.75" x14ac:dyDescent="0.25">
      <c r="A4" s="238"/>
      <c r="B4" s="240"/>
      <c r="C4" s="247" t="s">
        <v>12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9"/>
      <c r="AB4" s="250" t="s">
        <v>13</v>
      </c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2"/>
      <c r="BB4" s="10"/>
      <c r="BC4" s="236"/>
      <c r="BD4" s="236"/>
      <c r="BE4" s="236"/>
      <c r="BF4" s="236"/>
      <c r="BG4" s="236"/>
      <c r="BH4" s="236"/>
    </row>
    <row r="5" spans="1:60" x14ac:dyDescent="0.25">
      <c r="A5" s="238"/>
      <c r="B5" s="240"/>
      <c r="C5" s="224" t="s">
        <v>14</v>
      </c>
      <c r="D5" s="11"/>
      <c r="E5" s="253" t="s">
        <v>15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5"/>
      <c r="AB5" s="221" t="s">
        <v>16</v>
      </c>
      <c r="AC5" s="256" t="s">
        <v>17</v>
      </c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8"/>
      <c r="BB5" s="13"/>
      <c r="BC5" s="236"/>
      <c r="BD5" s="236"/>
      <c r="BE5" s="236"/>
      <c r="BF5" s="236"/>
      <c r="BG5" s="236"/>
      <c r="BH5" s="236"/>
    </row>
    <row r="6" spans="1:60" ht="21.6" customHeight="1" x14ac:dyDescent="0.25">
      <c r="A6" s="238"/>
      <c r="B6" s="240"/>
      <c r="C6" s="233"/>
      <c r="D6" s="224" t="s">
        <v>18</v>
      </c>
      <c r="E6" s="224" t="s">
        <v>19</v>
      </c>
      <c r="F6" s="224" t="s">
        <v>20</v>
      </c>
      <c r="G6" s="224" t="s">
        <v>21</v>
      </c>
      <c r="H6" s="224" t="s">
        <v>22</v>
      </c>
      <c r="I6" s="224" t="s">
        <v>23</v>
      </c>
      <c r="J6" s="224" t="s">
        <v>24</v>
      </c>
      <c r="K6" s="224" t="s">
        <v>25</v>
      </c>
      <c r="L6" s="226" t="s">
        <v>26</v>
      </c>
      <c r="M6" s="234"/>
      <c r="N6" s="227"/>
      <c r="O6" s="226" t="s">
        <v>27</v>
      </c>
      <c r="P6" s="234"/>
      <c r="Q6" s="227"/>
      <c r="R6" s="224" t="s">
        <v>28</v>
      </c>
      <c r="S6" s="224" t="s">
        <v>29</v>
      </c>
      <c r="T6" s="226" t="s">
        <v>30</v>
      </c>
      <c r="U6" s="234"/>
      <c r="V6" s="234"/>
      <c r="W6" s="234"/>
      <c r="X6" s="234"/>
      <c r="Y6" s="234"/>
      <c r="Z6" s="234"/>
      <c r="AA6" s="227"/>
      <c r="AB6" s="219"/>
      <c r="AC6" s="221" t="s">
        <v>31</v>
      </c>
      <c r="AD6" s="221" t="s">
        <v>32</v>
      </c>
      <c r="AE6" s="221" t="s">
        <v>33</v>
      </c>
      <c r="AF6" s="221" t="s">
        <v>28</v>
      </c>
      <c r="AG6" s="221" t="s">
        <v>34</v>
      </c>
      <c r="AH6" s="228" t="s">
        <v>30</v>
      </c>
      <c r="AI6" s="230"/>
      <c r="AJ6" s="230"/>
      <c r="AK6" s="230"/>
      <c r="AL6" s="230"/>
      <c r="AM6" s="230"/>
      <c r="AN6" s="230"/>
      <c r="AO6" s="229"/>
      <c r="AP6" s="228" t="s">
        <v>35</v>
      </c>
      <c r="AQ6" s="230"/>
      <c r="AR6" s="230"/>
      <c r="AS6" s="230"/>
      <c r="AT6" s="230"/>
      <c r="AU6" s="230"/>
      <c r="AV6" s="230"/>
      <c r="AW6" s="229"/>
      <c r="AX6" s="216" t="s">
        <v>91</v>
      </c>
      <c r="AY6" s="217"/>
      <c r="AZ6" s="217"/>
      <c r="BA6" s="218"/>
      <c r="BB6" s="221" t="s">
        <v>37</v>
      </c>
      <c r="BC6" s="236"/>
      <c r="BD6" s="236"/>
      <c r="BE6" s="236"/>
      <c r="BF6" s="236"/>
      <c r="BG6" s="236"/>
      <c r="BH6" s="236"/>
    </row>
    <row r="7" spans="1:60" ht="28.15" customHeight="1" x14ac:dyDescent="0.25">
      <c r="A7" s="238"/>
      <c r="B7" s="240"/>
      <c r="C7" s="233"/>
      <c r="D7" s="233"/>
      <c r="E7" s="225"/>
      <c r="F7" s="225"/>
      <c r="G7" s="225"/>
      <c r="H7" s="225"/>
      <c r="I7" s="225"/>
      <c r="J7" s="225"/>
      <c r="K7" s="225"/>
      <c r="L7" s="224" t="s">
        <v>38</v>
      </c>
      <c r="M7" s="224" t="s">
        <v>39</v>
      </c>
      <c r="N7" s="224" t="s">
        <v>40</v>
      </c>
      <c r="O7" s="224" t="s">
        <v>41</v>
      </c>
      <c r="P7" s="224" t="s">
        <v>32</v>
      </c>
      <c r="Q7" s="224" t="s">
        <v>42</v>
      </c>
      <c r="R7" s="231"/>
      <c r="S7" s="233"/>
      <c r="T7" s="226" t="s">
        <v>43</v>
      </c>
      <c r="U7" s="227"/>
      <c r="V7" s="226" t="s">
        <v>44</v>
      </c>
      <c r="W7" s="227"/>
      <c r="X7" s="226" t="s">
        <v>45</v>
      </c>
      <c r="Y7" s="227"/>
      <c r="Z7" s="226" t="s">
        <v>46</v>
      </c>
      <c r="AA7" s="227"/>
      <c r="AB7" s="219"/>
      <c r="AC7" s="222"/>
      <c r="AD7" s="222"/>
      <c r="AE7" s="222"/>
      <c r="AF7" s="222"/>
      <c r="AG7" s="222"/>
      <c r="AH7" s="228" t="s">
        <v>43</v>
      </c>
      <c r="AI7" s="229"/>
      <c r="AJ7" s="228" t="s">
        <v>44</v>
      </c>
      <c r="AK7" s="229"/>
      <c r="AL7" s="228" t="s">
        <v>45</v>
      </c>
      <c r="AM7" s="229"/>
      <c r="AN7" s="228" t="s">
        <v>46</v>
      </c>
      <c r="AO7" s="229"/>
      <c r="AP7" s="228" t="s">
        <v>43</v>
      </c>
      <c r="AQ7" s="229"/>
      <c r="AR7" s="228" t="s">
        <v>44</v>
      </c>
      <c r="AS7" s="229"/>
      <c r="AT7" s="228" t="s">
        <v>45</v>
      </c>
      <c r="AU7" s="229"/>
      <c r="AV7" s="228" t="s">
        <v>46</v>
      </c>
      <c r="AW7" s="229"/>
      <c r="AX7" s="219"/>
      <c r="AY7" s="220"/>
      <c r="AZ7" s="220"/>
      <c r="BA7" s="220"/>
      <c r="BB7" s="222"/>
      <c r="BC7" s="236"/>
      <c r="BD7" s="236"/>
      <c r="BE7" s="236"/>
      <c r="BF7" s="236"/>
      <c r="BG7" s="236"/>
      <c r="BH7" s="236"/>
    </row>
    <row r="8" spans="1:60" ht="126.6" customHeight="1" x14ac:dyDescent="0.25">
      <c r="A8" s="238"/>
      <c r="B8" s="240"/>
      <c r="C8" s="233"/>
      <c r="D8" s="233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32"/>
      <c r="S8" s="233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219"/>
      <c r="AC8" s="223"/>
      <c r="AD8" s="223"/>
      <c r="AE8" s="223"/>
      <c r="AF8" s="223"/>
      <c r="AG8" s="223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223"/>
      <c r="BC8" s="236"/>
      <c r="BD8" s="236"/>
      <c r="BE8" s="236"/>
      <c r="BF8" s="236"/>
      <c r="BG8" s="236"/>
      <c r="BH8" s="236"/>
    </row>
    <row r="9" spans="1:60" x14ac:dyDescent="0.2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18.75" x14ac:dyDescent="0.3">
      <c r="A10" s="92" t="s">
        <v>69</v>
      </c>
      <c r="B10" s="61">
        <f t="shared" ref="B10:AG10" si="0">B11+B12+B13+B14+B15+B16+B17+B18+B19+B20+B21+B22+B23+B24+B25</f>
        <v>0</v>
      </c>
      <c r="C10" s="61">
        <f t="shared" si="0"/>
        <v>0</v>
      </c>
      <c r="D10" s="61">
        <f t="shared" si="0"/>
        <v>0</v>
      </c>
      <c r="E10" s="61">
        <f t="shared" si="0"/>
        <v>0</v>
      </c>
      <c r="F10" s="61">
        <f t="shared" si="0"/>
        <v>0</v>
      </c>
      <c r="G10" s="61">
        <f t="shared" si="0"/>
        <v>0</v>
      </c>
      <c r="H10" s="61">
        <f t="shared" si="0"/>
        <v>0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1">
        <f t="shared" si="0"/>
        <v>0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0</v>
      </c>
      <c r="Q10" s="61">
        <f t="shared" si="0"/>
        <v>0</v>
      </c>
      <c r="R10" s="61">
        <f t="shared" si="0"/>
        <v>0</v>
      </c>
      <c r="S10" s="61">
        <f t="shared" si="0"/>
        <v>0</v>
      </c>
      <c r="T10" s="61">
        <f t="shared" si="0"/>
        <v>0</v>
      </c>
      <c r="U10" s="61">
        <f t="shared" si="0"/>
        <v>0</v>
      </c>
      <c r="V10" s="61">
        <f t="shared" si="0"/>
        <v>0</v>
      </c>
      <c r="W10" s="61">
        <f t="shared" si="0"/>
        <v>0</v>
      </c>
      <c r="X10" s="61">
        <f t="shared" si="0"/>
        <v>0</v>
      </c>
      <c r="Y10" s="61">
        <f t="shared" si="0"/>
        <v>0</v>
      </c>
      <c r="Z10" s="61">
        <f t="shared" si="0"/>
        <v>0</v>
      </c>
      <c r="AA10" s="61">
        <f t="shared" si="0"/>
        <v>0</v>
      </c>
      <c r="AB10" s="61">
        <f t="shared" si="0"/>
        <v>0</v>
      </c>
      <c r="AC10" s="61">
        <f t="shared" si="0"/>
        <v>0</v>
      </c>
      <c r="AD10" s="61">
        <f t="shared" si="0"/>
        <v>0</v>
      </c>
      <c r="AE10" s="61">
        <f t="shared" si="0"/>
        <v>0</v>
      </c>
      <c r="AF10" s="61">
        <f t="shared" si="0"/>
        <v>0</v>
      </c>
      <c r="AG10" s="61">
        <f t="shared" si="0"/>
        <v>0</v>
      </c>
      <c r="AH10" s="61">
        <f t="shared" ref="AH10:BB10" si="1">AH11+AH12+AH13+AH14+AH15+AH16+AH17+AH18+AH19+AH20+AH21+AH22+AH23+AH24+AH25</f>
        <v>0</v>
      </c>
      <c r="AI10" s="61">
        <f t="shared" si="1"/>
        <v>0</v>
      </c>
      <c r="AJ10" s="61">
        <f t="shared" si="1"/>
        <v>0</v>
      </c>
      <c r="AK10" s="61">
        <f t="shared" si="1"/>
        <v>0</v>
      </c>
      <c r="AL10" s="61">
        <f t="shared" si="1"/>
        <v>0</v>
      </c>
      <c r="AM10" s="61">
        <f t="shared" si="1"/>
        <v>0</v>
      </c>
      <c r="AN10" s="61">
        <f t="shared" si="1"/>
        <v>0</v>
      </c>
      <c r="AO10" s="61">
        <f t="shared" si="1"/>
        <v>0</v>
      </c>
      <c r="AP10" s="61">
        <f t="shared" si="1"/>
        <v>0</v>
      </c>
      <c r="AQ10" s="61">
        <f t="shared" si="1"/>
        <v>0</v>
      </c>
      <c r="AR10" s="61">
        <f t="shared" si="1"/>
        <v>0</v>
      </c>
      <c r="AS10" s="61">
        <f t="shared" si="1"/>
        <v>0</v>
      </c>
      <c r="AT10" s="61">
        <f t="shared" si="1"/>
        <v>0</v>
      </c>
      <c r="AU10" s="61">
        <f t="shared" si="1"/>
        <v>0</v>
      </c>
      <c r="AV10" s="61">
        <f t="shared" si="1"/>
        <v>0</v>
      </c>
      <c r="AW10" s="61">
        <f t="shared" si="1"/>
        <v>0</v>
      </c>
      <c r="AX10" s="61">
        <f t="shared" si="1"/>
        <v>0</v>
      </c>
      <c r="AY10" s="61">
        <f t="shared" si="1"/>
        <v>0</v>
      </c>
      <c r="AZ10" s="61">
        <f t="shared" si="1"/>
        <v>0</v>
      </c>
      <c r="BA10" s="61">
        <f t="shared" si="1"/>
        <v>0</v>
      </c>
      <c r="BB10" s="61">
        <f t="shared" si="1"/>
        <v>0</v>
      </c>
      <c r="BC10" s="49"/>
      <c r="BD10" s="49"/>
      <c r="BE10" s="49"/>
      <c r="BF10" s="49"/>
      <c r="BG10" s="49"/>
      <c r="BH10" s="49"/>
    </row>
    <row r="11" spans="1:60" x14ac:dyDescent="0.25">
      <c r="A11" s="113" t="s">
        <v>191</v>
      </c>
      <c r="B11" s="80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6"/>
      <c r="BD11" s="66"/>
      <c r="BE11" s="66"/>
      <c r="BF11" s="66"/>
      <c r="BG11" s="66"/>
      <c r="BH11" s="66"/>
    </row>
    <row r="12" spans="1:60" x14ac:dyDescent="0.25">
      <c r="A12" s="113" t="s">
        <v>192</v>
      </c>
      <c r="B12" s="80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6"/>
      <c r="BD12" s="66"/>
      <c r="BE12" s="66"/>
      <c r="BF12" s="66"/>
      <c r="BG12" s="66"/>
      <c r="BH12" s="66"/>
    </row>
    <row r="13" spans="1:60" x14ac:dyDescent="0.25">
      <c r="A13" s="113" t="s">
        <v>193</v>
      </c>
      <c r="B13" s="81"/>
      <c r="C13" s="68"/>
      <c r="D13" s="68"/>
      <c r="E13" s="68"/>
      <c r="F13" s="68"/>
      <c r="G13" s="68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6"/>
      <c r="BD13" s="66"/>
      <c r="BE13" s="66"/>
      <c r="BF13" s="66"/>
      <c r="BG13" s="66"/>
      <c r="BH13" s="66"/>
    </row>
    <row r="14" spans="1:60" x14ac:dyDescent="0.25">
      <c r="A14" s="113" t="s">
        <v>194</v>
      </c>
      <c r="B14" s="82"/>
      <c r="C14" s="71"/>
      <c r="D14" s="71"/>
      <c r="E14" s="71"/>
      <c r="F14" s="71"/>
      <c r="G14" s="71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  <c r="BD14" s="66"/>
      <c r="BE14" s="66"/>
      <c r="BF14" s="66"/>
      <c r="BG14" s="66"/>
      <c r="BH14" s="66"/>
    </row>
    <row r="15" spans="1:60" x14ac:dyDescent="0.25">
      <c r="A15" s="113" t="s">
        <v>195</v>
      </c>
      <c r="B15" s="81"/>
      <c r="C15" s="68"/>
      <c r="D15" s="68"/>
      <c r="E15" s="68"/>
      <c r="F15" s="68"/>
      <c r="G15" s="68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66"/>
      <c r="BE15" s="66"/>
      <c r="BF15" s="66"/>
      <c r="BG15" s="66"/>
      <c r="BH15" s="66"/>
    </row>
    <row r="16" spans="1:60" x14ac:dyDescent="0.25">
      <c r="A16" s="113" t="s">
        <v>196</v>
      </c>
      <c r="B16" s="82"/>
      <c r="C16" s="71"/>
      <c r="D16" s="71"/>
      <c r="E16" s="71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6"/>
      <c r="BD16" s="66"/>
      <c r="BE16" s="66"/>
      <c r="BF16" s="66"/>
      <c r="BG16" s="66"/>
      <c r="BH16" s="66"/>
    </row>
    <row r="17" spans="1:60" x14ac:dyDescent="0.25">
      <c r="A17" s="113" t="s">
        <v>197</v>
      </c>
      <c r="B17" s="82"/>
      <c r="C17" s="71"/>
      <c r="D17" s="71"/>
      <c r="E17" s="71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6"/>
      <c r="BD17" s="66"/>
      <c r="BE17" s="66"/>
      <c r="BF17" s="66"/>
      <c r="BG17" s="66"/>
      <c r="BH17" s="66"/>
    </row>
    <row r="18" spans="1:60" x14ac:dyDescent="0.25">
      <c r="A18" s="113" t="s">
        <v>198</v>
      </c>
      <c r="B18" s="82"/>
      <c r="C18" s="71"/>
      <c r="D18" s="71"/>
      <c r="E18" s="71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6"/>
      <c r="BD18" s="66"/>
      <c r="BE18" s="66"/>
      <c r="BF18" s="66"/>
      <c r="BG18" s="66"/>
      <c r="BH18" s="66"/>
    </row>
    <row r="19" spans="1:60" x14ac:dyDescent="0.25">
      <c r="A19" s="113" t="s">
        <v>199</v>
      </c>
      <c r="B19" s="82"/>
      <c r="C19" s="71"/>
      <c r="D19" s="71"/>
      <c r="E19" s="71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6"/>
      <c r="BD19" s="66"/>
      <c r="BE19" s="66"/>
      <c r="BF19" s="66"/>
      <c r="BG19" s="66"/>
      <c r="BH19" s="66"/>
    </row>
    <row r="20" spans="1:60" x14ac:dyDescent="0.25">
      <c r="A20" s="113" t="s">
        <v>200</v>
      </c>
      <c r="B20" s="82"/>
      <c r="C20" s="71"/>
      <c r="D20" s="71"/>
      <c r="E20" s="71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6"/>
      <c r="BD20" s="66"/>
      <c r="BE20" s="66"/>
      <c r="BF20" s="66"/>
      <c r="BG20" s="66"/>
      <c r="BH20" s="66"/>
    </row>
    <row r="21" spans="1:60" x14ac:dyDescent="0.25">
      <c r="A21" s="113" t="s">
        <v>201</v>
      </c>
      <c r="B21" s="82"/>
      <c r="C21" s="71"/>
      <c r="D21" s="71"/>
      <c r="E21" s="71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6"/>
      <c r="BD21" s="66"/>
      <c r="BE21" s="66"/>
      <c r="BF21" s="66"/>
      <c r="BG21" s="66"/>
      <c r="BH21" s="66"/>
    </row>
    <row r="22" spans="1:60" x14ac:dyDescent="0.25">
      <c r="A22" s="113" t="s">
        <v>202</v>
      </c>
      <c r="B22" s="82"/>
      <c r="C22" s="71"/>
      <c r="D22" s="71"/>
      <c r="E22" s="71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6"/>
      <c r="BD22" s="66"/>
      <c r="BE22" s="66"/>
      <c r="BF22" s="66"/>
      <c r="BG22" s="66"/>
      <c r="BH22" s="66"/>
    </row>
    <row r="23" spans="1:60" x14ac:dyDescent="0.25">
      <c r="A23" s="113" t="s">
        <v>203</v>
      </c>
      <c r="B23" s="82"/>
      <c r="C23" s="71"/>
      <c r="D23" s="71"/>
      <c r="E23" s="71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6"/>
      <c r="BD23" s="66"/>
      <c r="BE23" s="66"/>
      <c r="BF23" s="66"/>
      <c r="BG23" s="66"/>
      <c r="BH23" s="66"/>
    </row>
    <row r="24" spans="1:60" x14ac:dyDescent="0.25">
      <c r="A24" s="113" t="s">
        <v>204</v>
      </c>
      <c r="B24" s="82"/>
      <c r="C24" s="71"/>
      <c r="D24" s="71"/>
      <c r="E24" s="71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6"/>
      <c r="BD24" s="66"/>
      <c r="BE24" s="66"/>
      <c r="BF24" s="66"/>
      <c r="BG24" s="66"/>
      <c r="BH24" s="66"/>
    </row>
    <row r="25" spans="1:60" x14ac:dyDescent="0.25">
      <c r="A25" s="113" t="s">
        <v>205</v>
      </c>
      <c r="B25" s="82"/>
      <c r="C25" s="71"/>
      <c r="D25" s="71"/>
      <c r="E25" s="71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6"/>
      <c r="BD25" s="66"/>
      <c r="BE25" s="66"/>
      <c r="BF25" s="66"/>
      <c r="BG25" s="66"/>
      <c r="BH25" s="66"/>
    </row>
    <row r="26" spans="1:60" ht="18.75" x14ac:dyDescent="0.3">
      <c r="A26" s="111" t="s">
        <v>77</v>
      </c>
      <c r="B26" s="105">
        <f t="shared" ref="B26:AG26" si="2">B27+B28+B29+B30+B31</f>
        <v>0</v>
      </c>
      <c r="C26" s="105">
        <f t="shared" si="2"/>
        <v>0</v>
      </c>
      <c r="D26" s="105">
        <f t="shared" si="2"/>
        <v>0</v>
      </c>
      <c r="E26" s="105">
        <f t="shared" si="2"/>
        <v>0</v>
      </c>
      <c r="F26" s="105">
        <f t="shared" si="2"/>
        <v>0</v>
      </c>
      <c r="G26" s="105">
        <f t="shared" si="2"/>
        <v>0</v>
      </c>
      <c r="H26" s="105">
        <f t="shared" si="2"/>
        <v>0</v>
      </c>
      <c r="I26" s="105">
        <f t="shared" si="2"/>
        <v>0</v>
      </c>
      <c r="J26" s="105">
        <f t="shared" si="2"/>
        <v>0</v>
      </c>
      <c r="K26" s="105">
        <f t="shared" si="2"/>
        <v>0</v>
      </c>
      <c r="L26" s="105">
        <f t="shared" si="2"/>
        <v>0</v>
      </c>
      <c r="M26" s="105">
        <f t="shared" si="2"/>
        <v>0</v>
      </c>
      <c r="N26" s="105">
        <f t="shared" si="2"/>
        <v>0</v>
      </c>
      <c r="O26" s="105">
        <f t="shared" si="2"/>
        <v>0</v>
      </c>
      <c r="P26" s="105">
        <f t="shared" si="2"/>
        <v>0</v>
      </c>
      <c r="Q26" s="105">
        <f t="shared" si="2"/>
        <v>0</v>
      </c>
      <c r="R26" s="105">
        <f t="shared" si="2"/>
        <v>0</v>
      </c>
      <c r="S26" s="105">
        <f t="shared" si="2"/>
        <v>0</v>
      </c>
      <c r="T26" s="105">
        <f t="shared" si="2"/>
        <v>0</v>
      </c>
      <c r="U26" s="105">
        <f t="shared" si="2"/>
        <v>0</v>
      </c>
      <c r="V26" s="105">
        <f t="shared" si="2"/>
        <v>0</v>
      </c>
      <c r="W26" s="105">
        <f t="shared" si="2"/>
        <v>0</v>
      </c>
      <c r="X26" s="105">
        <f t="shared" si="2"/>
        <v>0</v>
      </c>
      <c r="Y26" s="105">
        <f t="shared" si="2"/>
        <v>0</v>
      </c>
      <c r="Z26" s="105">
        <f t="shared" si="2"/>
        <v>0</v>
      </c>
      <c r="AA26" s="105">
        <f t="shared" si="2"/>
        <v>0</v>
      </c>
      <c r="AB26" s="105">
        <f t="shared" si="2"/>
        <v>0</v>
      </c>
      <c r="AC26" s="105">
        <f t="shared" si="2"/>
        <v>0</v>
      </c>
      <c r="AD26" s="105">
        <f t="shared" si="2"/>
        <v>0</v>
      </c>
      <c r="AE26" s="105">
        <f t="shared" si="2"/>
        <v>0</v>
      </c>
      <c r="AF26" s="105">
        <f t="shared" si="2"/>
        <v>0</v>
      </c>
      <c r="AG26" s="105">
        <f t="shared" si="2"/>
        <v>0</v>
      </c>
      <c r="AH26" s="105">
        <f t="shared" ref="AH26:BB26" si="3">AH27+AH28+AH29+AH30+AH31</f>
        <v>0</v>
      </c>
      <c r="AI26" s="105">
        <f t="shared" si="3"/>
        <v>0</v>
      </c>
      <c r="AJ26" s="105">
        <f t="shared" si="3"/>
        <v>0</v>
      </c>
      <c r="AK26" s="105">
        <f t="shared" si="3"/>
        <v>0</v>
      </c>
      <c r="AL26" s="105">
        <f t="shared" si="3"/>
        <v>0</v>
      </c>
      <c r="AM26" s="105">
        <f t="shared" si="3"/>
        <v>0</v>
      </c>
      <c r="AN26" s="105">
        <f t="shared" si="3"/>
        <v>0</v>
      </c>
      <c r="AO26" s="105">
        <f t="shared" si="3"/>
        <v>0</v>
      </c>
      <c r="AP26" s="105">
        <f t="shared" si="3"/>
        <v>0</v>
      </c>
      <c r="AQ26" s="105">
        <f t="shared" si="3"/>
        <v>0</v>
      </c>
      <c r="AR26" s="105">
        <f t="shared" si="3"/>
        <v>0</v>
      </c>
      <c r="AS26" s="105">
        <f t="shared" si="3"/>
        <v>0</v>
      </c>
      <c r="AT26" s="105">
        <f t="shared" si="3"/>
        <v>0</v>
      </c>
      <c r="AU26" s="105">
        <f t="shared" si="3"/>
        <v>0</v>
      </c>
      <c r="AV26" s="105">
        <f t="shared" si="3"/>
        <v>0</v>
      </c>
      <c r="AW26" s="105">
        <f t="shared" si="3"/>
        <v>0</v>
      </c>
      <c r="AX26" s="105">
        <f t="shared" si="3"/>
        <v>0</v>
      </c>
      <c r="AY26" s="105">
        <f t="shared" si="3"/>
        <v>0</v>
      </c>
      <c r="AZ26" s="105">
        <f t="shared" si="3"/>
        <v>0</v>
      </c>
      <c r="BA26" s="105">
        <f t="shared" si="3"/>
        <v>0</v>
      </c>
      <c r="BB26" s="105">
        <f t="shared" si="3"/>
        <v>0</v>
      </c>
      <c r="BC26" s="57"/>
      <c r="BD26" s="57"/>
      <c r="BE26" s="57"/>
      <c r="BF26" s="57"/>
      <c r="BG26" s="57"/>
      <c r="BH26" s="57"/>
    </row>
    <row r="27" spans="1:60" x14ac:dyDescent="0.25">
      <c r="A27" s="93" t="s">
        <v>206</v>
      </c>
      <c r="B27" s="106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66"/>
      <c r="BD27" s="66"/>
      <c r="BE27" s="66"/>
      <c r="BF27" s="66"/>
      <c r="BG27" s="66"/>
      <c r="BH27" s="66"/>
    </row>
    <row r="28" spans="1:60" x14ac:dyDescent="0.25">
      <c r="A28" s="93" t="s">
        <v>207</v>
      </c>
      <c r="B28" s="106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66"/>
      <c r="BD28" s="66"/>
      <c r="BE28" s="66"/>
      <c r="BF28" s="66"/>
      <c r="BG28" s="66"/>
      <c r="BH28" s="66"/>
    </row>
    <row r="29" spans="1:60" x14ac:dyDescent="0.25">
      <c r="A29" s="93" t="s">
        <v>208</v>
      </c>
      <c r="B29" s="106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66"/>
      <c r="BD29" s="66"/>
      <c r="BE29" s="66"/>
      <c r="BF29" s="66"/>
      <c r="BG29" s="66"/>
      <c r="BH29" s="66"/>
    </row>
    <row r="30" spans="1:60" x14ac:dyDescent="0.25">
      <c r="A30" s="93" t="s">
        <v>209</v>
      </c>
      <c r="B30" s="106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66"/>
      <c r="BD30" s="66"/>
      <c r="BE30" s="66"/>
      <c r="BF30" s="66"/>
      <c r="BG30" s="66"/>
      <c r="BH30" s="66"/>
    </row>
    <row r="31" spans="1:60" x14ac:dyDescent="0.25">
      <c r="A31" s="93" t="s">
        <v>210</v>
      </c>
      <c r="B31" s="106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66"/>
      <c r="BD31" s="66"/>
      <c r="BE31" s="66"/>
      <c r="BF31" s="66"/>
      <c r="BG31" s="66"/>
      <c r="BH31" s="66"/>
    </row>
    <row r="32" spans="1:60" ht="18.75" x14ac:dyDescent="0.3">
      <c r="A32" s="111" t="s">
        <v>82</v>
      </c>
      <c r="B32" s="105">
        <f t="shared" ref="B32:AG32" si="4">B33+B34</f>
        <v>0</v>
      </c>
      <c r="C32" s="105">
        <f t="shared" si="4"/>
        <v>0</v>
      </c>
      <c r="D32" s="105">
        <f t="shared" si="4"/>
        <v>0</v>
      </c>
      <c r="E32" s="105">
        <f t="shared" si="4"/>
        <v>0</v>
      </c>
      <c r="F32" s="105">
        <f t="shared" si="4"/>
        <v>0</v>
      </c>
      <c r="G32" s="105">
        <f t="shared" si="4"/>
        <v>0</v>
      </c>
      <c r="H32" s="105">
        <f t="shared" si="4"/>
        <v>0</v>
      </c>
      <c r="I32" s="105">
        <f t="shared" si="4"/>
        <v>0</v>
      </c>
      <c r="J32" s="105">
        <f t="shared" si="4"/>
        <v>0</v>
      </c>
      <c r="K32" s="105">
        <f t="shared" si="4"/>
        <v>0</v>
      </c>
      <c r="L32" s="105">
        <f t="shared" si="4"/>
        <v>0</v>
      </c>
      <c r="M32" s="105">
        <f t="shared" si="4"/>
        <v>0</v>
      </c>
      <c r="N32" s="105">
        <f t="shared" si="4"/>
        <v>0</v>
      </c>
      <c r="O32" s="105">
        <f t="shared" si="4"/>
        <v>0</v>
      </c>
      <c r="P32" s="105">
        <f t="shared" si="4"/>
        <v>0</v>
      </c>
      <c r="Q32" s="105">
        <f t="shared" si="4"/>
        <v>0</v>
      </c>
      <c r="R32" s="105">
        <f t="shared" si="4"/>
        <v>0</v>
      </c>
      <c r="S32" s="105">
        <f t="shared" si="4"/>
        <v>0</v>
      </c>
      <c r="T32" s="105">
        <f t="shared" si="4"/>
        <v>0</v>
      </c>
      <c r="U32" s="105">
        <f t="shared" si="4"/>
        <v>0</v>
      </c>
      <c r="V32" s="105">
        <f t="shared" si="4"/>
        <v>0</v>
      </c>
      <c r="W32" s="105">
        <f t="shared" si="4"/>
        <v>0</v>
      </c>
      <c r="X32" s="105">
        <f t="shared" si="4"/>
        <v>0</v>
      </c>
      <c r="Y32" s="105">
        <f t="shared" si="4"/>
        <v>0</v>
      </c>
      <c r="Z32" s="105">
        <f t="shared" si="4"/>
        <v>0</v>
      </c>
      <c r="AA32" s="105">
        <f t="shared" si="4"/>
        <v>0</v>
      </c>
      <c r="AB32" s="105">
        <f t="shared" si="4"/>
        <v>0</v>
      </c>
      <c r="AC32" s="105">
        <f t="shared" si="4"/>
        <v>0</v>
      </c>
      <c r="AD32" s="105">
        <f t="shared" si="4"/>
        <v>0</v>
      </c>
      <c r="AE32" s="105">
        <f t="shared" si="4"/>
        <v>0</v>
      </c>
      <c r="AF32" s="105">
        <f t="shared" si="4"/>
        <v>0</v>
      </c>
      <c r="AG32" s="105">
        <f t="shared" si="4"/>
        <v>0</v>
      </c>
      <c r="AH32" s="105">
        <f t="shared" ref="AH32:BB32" si="5">AH33+AH34</f>
        <v>0</v>
      </c>
      <c r="AI32" s="105">
        <f t="shared" si="5"/>
        <v>0</v>
      </c>
      <c r="AJ32" s="105">
        <f t="shared" si="5"/>
        <v>0</v>
      </c>
      <c r="AK32" s="105">
        <f t="shared" si="5"/>
        <v>0</v>
      </c>
      <c r="AL32" s="105">
        <f t="shared" si="5"/>
        <v>0</v>
      </c>
      <c r="AM32" s="105">
        <f t="shared" si="5"/>
        <v>0</v>
      </c>
      <c r="AN32" s="105">
        <f t="shared" si="5"/>
        <v>0</v>
      </c>
      <c r="AO32" s="105">
        <f t="shared" si="5"/>
        <v>0</v>
      </c>
      <c r="AP32" s="105">
        <f t="shared" si="5"/>
        <v>0</v>
      </c>
      <c r="AQ32" s="105">
        <f t="shared" si="5"/>
        <v>0</v>
      </c>
      <c r="AR32" s="105">
        <f t="shared" si="5"/>
        <v>0</v>
      </c>
      <c r="AS32" s="105">
        <f t="shared" si="5"/>
        <v>0</v>
      </c>
      <c r="AT32" s="105">
        <f t="shared" si="5"/>
        <v>0</v>
      </c>
      <c r="AU32" s="105">
        <f t="shared" si="5"/>
        <v>0</v>
      </c>
      <c r="AV32" s="105">
        <f t="shared" si="5"/>
        <v>0</v>
      </c>
      <c r="AW32" s="105">
        <f t="shared" si="5"/>
        <v>0</v>
      </c>
      <c r="AX32" s="105">
        <f t="shared" si="5"/>
        <v>0</v>
      </c>
      <c r="AY32" s="105">
        <f t="shared" si="5"/>
        <v>0</v>
      </c>
      <c r="AZ32" s="105">
        <f t="shared" si="5"/>
        <v>0</v>
      </c>
      <c r="BA32" s="105">
        <f t="shared" si="5"/>
        <v>0</v>
      </c>
      <c r="BB32" s="105">
        <f t="shared" si="5"/>
        <v>0</v>
      </c>
      <c r="BC32" s="57"/>
      <c r="BD32" s="57"/>
      <c r="BE32" s="57"/>
      <c r="BF32" s="57"/>
      <c r="BG32" s="57"/>
      <c r="BH32" s="57"/>
    </row>
    <row r="33" spans="1:60" x14ac:dyDescent="0.25">
      <c r="A33" s="79" t="s">
        <v>211</v>
      </c>
      <c r="B33" s="106"/>
      <c r="C33" s="73"/>
      <c r="D33" s="73"/>
      <c r="E33" s="73"/>
      <c r="F33" s="73"/>
      <c r="G33" s="73"/>
      <c r="H33" s="73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21"/>
      <c r="BD33" s="21"/>
      <c r="BE33" s="21"/>
      <c r="BF33" s="21"/>
      <c r="BG33" s="21"/>
      <c r="BH33" s="21"/>
    </row>
    <row r="34" spans="1:60" ht="30" x14ac:dyDescent="0.25">
      <c r="A34" s="79" t="s">
        <v>212</v>
      </c>
      <c r="B34" s="106"/>
      <c r="C34" s="73"/>
      <c r="D34" s="73"/>
      <c r="E34" s="73"/>
      <c r="F34" s="73"/>
      <c r="G34" s="73"/>
      <c r="H34" s="73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21"/>
      <c r="BD34" s="21"/>
      <c r="BE34" s="21"/>
      <c r="BF34" s="21"/>
      <c r="BG34" s="21"/>
      <c r="BH34" s="21"/>
    </row>
    <row r="35" spans="1:60" ht="18.75" x14ac:dyDescent="0.3">
      <c r="A35" s="112" t="s">
        <v>85</v>
      </c>
      <c r="B35" s="105">
        <f t="shared" ref="B35:AG35" si="6">B32+B26+B10</f>
        <v>0</v>
      </c>
      <c r="C35" s="105">
        <f t="shared" si="6"/>
        <v>0</v>
      </c>
      <c r="D35" s="105">
        <f t="shared" si="6"/>
        <v>0</v>
      </c>
      <c r="E35" s="105">
        <f t="shared" si="6"/>
        <v>0</v>
      </c>
      <c r="F35" s="105">
        <f t="shared" si="6"/>
        <v>0</v>
      </c>
      <c r="G35" s="105">
        <f t="shared" si="6"/>
        <v>0</v>
      </c>
      <c r="H35" s="105">
        <f t="shared" si="6"/>
        <v>0</v>
      </c>
      <c r="I35" s="105">
        <f t="shared" si="6"/>
        <v>0</v>
      </c>
      <c r="J35" s="105">
        <f t="shared" si="6"/>
        <v>0</v>
      </c>
      <c r="K35" s="105">
        <f t="shared" si="6"/>
        <v>0</v>
      </c>
      <c r="L35" s="105">
        <f t="shared" si="6"/>
        <v>0</v>
      </c>
      <c r="M35" s="105">
        <f t="shared" si="6"/>
        <v>0</v>
      </c>
      <c r="N35" s="105">
        <f t="shared" si="6"/>
        <v>0</v>
      </c>
      <c r="O35" s="105">
        <f t="shared" si="6"/>
        <v>0</v>
      </c>
      <c r="P35" s="105">
        <f t="shared" si="6"/>
        <v>0</v>
      </c>
      <c r="Q35" s="105">
        <f t="shared" si="6"/>
        <v>0</v>
      </c>
      <c r="R35" s="105">
        <f t="shared" si="6"/>
        <v>0</v>
      </c>
      <c r="S35" s="105">
        <f t="shared" si="6"/>
        <v>0</v>
      </c>
      <c r="T35" s="105">
        <f t="shared" si="6"/>
        <v>0</v>
      </c>
      <c r="U35" s="105">
        <f t="shared" si="6"/>
        <v>0</v>
      </c>
      <c r="V35" s="105">
        <f t="shared" si="6"/>
        <v>0</v>
      </c>
      <c r="W35" s="105">
        <f t="shared" si="6"/>
        <v>0</v>
      </c>
      <c r="X35" s="105">
        <f t="shared" si="6"/>
        <v>0</v>
      </c>
      <c r="Y35" s="105">
        <f t="shared" si="6"/>
        <v>0</v>
      </c>
      <c r="Z35" s="105">
        <f t="shared" si="6"/>
        <v>0</v>
      </c>
      <c r="AA35" s="105">
        <f t="shared" si="6"/>
        <v>0</v>
      </c>
      <c r="AB35" s="105">
        <f t="shared" si="6"/>
        <v>0</v>
      </c>
      <c r="AC35" s="105">
        <f t="shared" si="6"/>
        <v>0</v>
      </c>
      <c r="AD35" s="105">
        <f t="shared" si="6"/>
        <v>0</v>
      </c>
      <c r="AE35" s="105">
        <f t="shared" si="6"/>
        <v>0</v>
      </c>
      <c r="AF35" s="105">
        <f t="shared" si="6"/>
        <v>0</v>
      </c>
      <c r="AG35" s="105">
        <f t="shared" si="6"/>
        <v>0</v>
      </c>
      <c r="AH35" s="105">
        <f t="shared" ref="AH35:BB35" si="7">AH32+AH26+AH10</f>
        <v>0</v>
      </c>
      <c r="AI35" s="105">
        <f t="shared" si="7"/>
        <v>0</v>
      </c>
      <c r="AJ35" s="105">
        <f t="shared" si="7"/>
        <v>0</v>
      </c>
      <c r="AK35" s="105">
        <f t="shared" si="7"/>
        <v>0</v>
      </c>
      <c r="AL35" s="105">
        <f t="shared" si="7"/>
        <v>0</v>
      </c>
      <c r="AM35" s="105">
        <f t="shared" si="7"/>
        <v>0</v>
      </c>
      <c r="AN35" s="105">
        <f t="shared" si="7"/>
        <v>0</v>
      </c>
      <c r="AO35" s="105">
        <f t="shared" si="7"/>
        <v>0</v>
      </c>
      <c r="AP35" s="105">
        <f t="shared" si="7"/>
        <v>0</v>
      </c>
      <c r="AQ35" s="105">
        <f t="shared" si="7"/>
        <v>0</v>
      </c>
      <c r="AR35" s="105">
        <f t="shared" si="7"/>
        <v>0</v>
      </c>
      <c r="AS35" s="105">
        <f t="shared" si="7"/>
        <v>0</v>
      </c>
      <c r="AT35" s="105">
        <f t="shared" si="7"/>
        <v>0</v>
      </c>
      <c r="AU35" s="105">
        <f t="shared" si="7"/>
        <v>0</v>
      </c>
      <c r="AV35" s="105">
        <f t="shared" si="7"/>
        <v>0</v>
      </c>
      <c r="AW35" s="105">
        <f t="shared" si="7"/>
        <v>0</v>
      </c>
      <c r="AX35" s="105">
        <f t="shared" si="7"/>
        <v>0</v>
      </c>
      <c r="AY35" s="105">
        <f t="shared" si="7"/>
        <v>0</v>
      </c>
      <c r="AZ35" s="105">
        <f t="shared" si="7"/>
        <v>0</v>
      </c>
      <c r="BA35" s="105">
        <f t="shared" si="7"/>
        <v>0</v>
      </c>
      <c r="BB35" s="105">
        <f t="shared" si="7"/>
        <v>0</v>
      </c>
      <c r="BC35" s="57"/>
      <c r="BD35" s="57"/>
      <c r="BE35" s="57"/>
      <c r="BF35" s="57"/>
      <c r="BG35" s="57"/>
      <c r="BH35" s="57"/>
    </row>
    <row r="36" spans="1:60" x14ac:dyDescent="0.25">
      <c r="A36" s="35"/>
      <c r="B36" s="35"/>
      <c r="C36" s="35"/>
      <c r="D36" s="35"/>
      <c r="E36" s="35"/>
      <c r="F36" s="35"/>
      <c r="G36" s="35"/>
      <c r="H36" s="35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</row>
    <row r="37" spans="1:60" x14ac:dyDescent="0.25">
      <c r="A37" s="99"/>
      <c r="B37" s="99"/>
      <c r="C37" s="99"/>
      <c r="D37" s="99"/>
      <c r="E37" s="99"/>
      <c r="F37" s="99"/>
      <c r="G37" s="99"/>
      <c r="H37" s="9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x14ac:dyDescent="0.25">
      <c r="A38" s="276" t="s">
        <v>86</v>
      </c>
      <c r="B38" s="276"/>
      <c r="C38" s="100"/>
      <c r="D38" s="100"/>
      <c r="E38" s="101" t="s">
        <v>87</v>
      </c>
      <c r="F38" s="101" t="s">
        <v>87</v>
      </c>
      <c r="G38" s="101" t="s">
        <v>87</v>
      </c>
      <c r="H38" s="101" t="s">
        <v>87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x14ac:dyDescent="0.25">
      <c r="A39" s="100"/>
      <c r="B39" s="100"/>
      <c r="C39" s="100"/>
      <c r="D39" s="100"/>
      <c r="E39" s="278" t="s">
        <v>88</v>
      </c>
      <c r="F39" s="278"/>
      <c r="G39" s="278"/>
      <c r="H39" s="27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x14ac:dyDescent="0.25">
      <c r="A40" s="277" t="s">
        <v>87</v>
      </c>
      <c r="B40" s="277"/>
      <c r="C40" s="277"/>
      <c r="D40" s="277"/>
      <c r="E40" s="277"/>
      <c r="F40" s="277"/>
      <c r="G40" s="277"/>
      <c r="H40" s="277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x14ac:dyDescent="0.25">
      <c r="A41" s="278" t="s">
        <v>89</v>
      </c>
      <c r="B41" s="278"/>
      <c r="C41" s="278"/>
      <c r="D41" s="278"/>
      <c r="E41" s="278"/>
      <c r="F41" s="278"/>
      <c r="G41" s="109"/>
      <c r="H41" s="10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x14ac:dyDescent="0.25">
      <c r="A42" s="102"/>
      <c r="B42" s="102"/>
      <c r="C42" s="102"/>
      <c r="D42" s="102"/>
      <c r="E42" s="102"/>
      <c r="F42" s="102"/>
      <c r="G42" s="102"/>
      <c r="H42" s="102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 x14ac:dyDescent="0.25">
      <c r="A43" s="102"/>
      <c r="B43" s="102"/>
      <c r="C43" s="102"/>
      <c r="D43" s="102"/>
      <c r="E43" s="102"/>
      <c r="F43" s="102"/>
      <c r="G43" s="102"/>
      <c r="H43" s="102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60" x14ac:dyDescent="0.25">
      <c r="A44" s="102"/>
      <c r="B44" s="102"/>
      <c r="C44" s="102"/>
      <c r="D44" s="102"/>
      <c r="E44" s="102"/>
      <c r="F44" s="102"/>
      <c r="G44" s="102"/>
      <c r="H44" s="102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1:60" x14ac:dyDescent="0.25">
      <c r="A45" s="1"/>
      <c r="B45" s="1"/>
      <c r="C45" s="1"/>
      <c r="D45" s="1"/>
      <c r="E45" s="1"/>
      <c r="F45" s="1"/>
      <c r="G45" s="1"/>
      <c r="H45" s="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</row>
    <row r="46" spans="1:60" x14ac:dyDescent="0.25">
      <c r="A46" s="1"/>
      <c r="B46" s="1"/>
      <c r="C46" s="1"/>
      <c r="D46" s="1"/>
      <c r="E46" s="1"/>
      <c r="F46" s="1"/>
      <c r="G46" s="1"/>
      <c r="H46" s="1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</row>
  </sheetData>
  <mergeCells count="65">
    <mergeCell ref="A1:O1"/>
    <mergeCell ref="AX1:AX2"/>
    <mergeCell ref="AY1:AY2"/>
    <mergeCell ref="AZ1:AZ2"/>
    <mergeCell ref="A2:M2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BD3:BD8"/>
    <mergeCell ref="BE3:BE8"/>
    <mergeCell ref="BF3:BF8"/>
    <mergeCell ref="BG3:BG8"/>
    <mergeCell ref="BH3:BH8"/>
    <mergeCell ref="AC6:AC8"/>
    <mergeCell ref="AD6:AD8"/>
    <mergeCell ref="I6:I8"/>
    <mergeCell ref="J6:J8"/>
    <mergeCell ref="K6:K8"/>
    <mergeCell ref="L6:N6"/>
    <mergeCell ref="O6:Q6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38:B38"/>
    <mergeCell ref="E39:H39"/>
    <mergeCell ref="A40:H40"/>
    <mergeCell ref="A41:F41"/>
    <mergeCell ref="AX6:BA7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</mergeCells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0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37.42578125" customWidth="1"/>
    <col min="2" max="2" width="13.140625" customWidth="1"/>
    <col min="3" max="53" width="12.5703125" bestFit="1"/>
    <col min="54" max="54" width="17" customWidth="1"/>
    <col min="55" max="60" width="16.7109375" customWidth="1"/>
  </cols>
  <sheetData>
    <row r="1" spans="1:60" ht="24" customHeight="1" x14ac:dyDescent="0.25">
      <c r="A1" s="259" t="s">
        <v>213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261"/>
      <c r="AY1" s="261"/>
      <c r="AZ1" s="261"/>
      <c r="BA1" s="3"/>
      <c r="BB1" s="3"/>
      <c r="BC1" s="4"/>
      <c r="BD1" s="4"/>
      <c r="BE1" s="4"/>
      <c r="BF1" s="4"/>
      <c r="BG1" s="4"/>
      <c r="BH1" s="4"/>
    </row>
    <row r="2" spans="1:60" ht="19.899999999999999" customHeight="1" x14ac:dyDescent="0.25">
      <c r="A2" s="263" t="s">
        <v>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62"/>
      <c r="AY2" s="262"/>
      <c r="AZ2" s="262"/>
      <c r="BA2" s="6"/>
      <c r="BB2" s="6"/>
      <c r="BC2" s="7"/>
      <c r="BD2" s="7"/>
      <c r="BE2" s="7"/>
      <c r="BF2" s="7"/>
      <c r="BG2" s="7"/>
      <c r="BH2" s="7"/>
    </row>
    <row r="3" spans="1:60" ht="18.75" x14ac:dyDescent="0.25">
      <c r="A3" s="237" t="s">
        <v>2</v>
      </c>
      <c r="B3" s="239" t="s">
        <v>3</v>
      </c>
      <c r="C3" s="241" t="s">
        <v>4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3"/>
      <c r="AB3" s="244" t="s">
        <v>5</v>
      </c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6"/>
      <c r="BB3" s="8"/>
      <c r="BC3" s="235" t="s">
        <v>6</v>
      </c>
      <c r="BD3" s="235" t="s">
        <v>7</v>
      </c>
      <c r="BE3" s="235" t="s">
        <v>8</v>
      </c>
      <c r="BF3" s="235" t="s">
        <v>9</v>
      </c>
      <c r="BG3" s="235" t="s">
        <v>10</v>
      </c>
      <c r="BH3" s="235" t="s">
        <v>11</v>
      </c>
    </row>
    <row r="4" spans="1:60" ht="15.75" x14ac:dyDescent="0.25">
      <c r="A4" s="238"/>
      <c r="B4" s="240"/>
      <c r="C4" s="247" t="s">
        <v>12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9"/>
      <c r="AB4" s="250" t="s">
        <v>13</v>
      </c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2"/>
      <c r="BB4" s="10"/>
      <c r="BC4" s="236"/>
      <c r="BD4" s="236"/>
      <c r="BE4" s="236"/>
      <c r="BF4" s="236"/>
      <c r="BG4" s="236"/>
      <c r="BH4" s="236"/>
    </row>
    <row r="5" spans="1:60" ht="13.15" customHeight="1" x14ac:dyDescent="0.25">
      <c r="A5" s="238"/>
      <c r="B5" s="240"/>
      <c r="C5" s="224" t="s">
        <v>14</v>
      </c>
      <c r="D5" s="11"/>
      <c r="E5" s="253" t="s">
        <v>15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5"/>
      <c r="AB5" s="221" t="s">
        <v>16</v>
      </c>
      <c r="AC5" s="256" t="s">
        <v>17</v>
      </c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8"/>
      <c r="BB5" s="13"/>
      <c r="BC5" s="236"/>
      <c r="BD5" s="236"/>
      <c r="BE5" s="236"/>
      <c r="BF5" s="236"/>
      <c r="BG5" s="236"/>
      <c r="BH5" s="236"/>
    </row>
    <row r="6" spans="1:60" ht="24.6" customHeight="1" x14ac:dyDescent="0.25">
      <c r="A6" s="238"/>
      <c r="B6" s="240"/>
      <c r="C6" s="233"/>
      <c r="D6" s="224" t="s">
        <v>18</v>
      </c>
      <c r="E6" s="224" t="s">
        <v>19</v>
      </c>
      <c r="F6" s="224" t="s">
        <v>20</v>
      </c>
      <c r="G6" s="224" t="s">
        <v>21</v>
      </c>
      <c r="H6" s="224" t="s">
        <v>22</v>
      </c>
      <c r="I6" s="224" t="s">
        <v>23</v>
      </c>
      <c r="J6" s="224" t="s">
        <v>24</v>
      </c>
      <c r="K6" s="224" t="s">
        <v>25</v>
      </c>
      <c r="L6" s="226" t="s">
        <v>26</v>
      </c>
      <c r="M6" s="234"/>
      <c r="N6" s="227"/>
      <c r="O6" s="226" t="s">
        <v>27</v>
      </c>
      <c r="P6" s="234"/>
      <c r="Q6" s="227"/>
      <c r="R6" s="224" t="s">
        <v>28</v>
      </c>
      <c r="S6" s="224" t="s">
        <v>29</v>
      </c>
      <c r="T6" s="226" t="s">
        <v>30</v>
      </c>
      <c r="U6" s="234"/>
      <c r="V6" s="234"/>
      <c r="W6" s="234"/>
      <c r="X6" s="234"/>
      <c r="Y6" s="234"/>
      <c r="Z6" s="234"/>
      <c r="AA6" s="227"/>
      <c r="AB6" s="219"/>
      <c r="AC6" s="221" t="s">
        <v>31</v>
      </c>
      <c r="AD6" s="221" t="s">
        <v>32</v>
      </c>
      <c r="AE6" s="221" t="s">
        <v>33</v>
      </c>
      <c r="AF6" s="221" t="s">
        <v>28</v>
      </c>
      <c r="AG6" s="221" t="s">
        <v>34</v>
      </c>
      <c r="AH6" s="228" t="s">
        <v>30</v>
      </c>
      <c r="AI6" s="230"/>
      <c r="AJ6" s="230"/>
      <c r="AK6" s="230"/>
      <c r="AL6" s="230"/>
      <c r="AM6" s="230"/>
      <c r="AN6" s="230"/>
      <c r="AO6" s="229"/>
      <c r="AP6" s="228" t="s">
        <v>35</v>
      </c>
      <c r="AQ6" s="230"/>
      <c r="AR6" s="230"/>
      <c r="AS6" s="230"/>
      <c r="AT6" s="230"/>
      <c r="AU6" s="230"/>
      <c r="AV6" s="230"/>
      <c r="AW6" s="229"/>
      <c r="AX6" s="216" t="s">
        <v>91</v>
      </c>
      <c r="AY6" s="217"/>
      <c r="AZ6" s="217"/>
      <c r="BA6" s="218"/>
      <c r="BB6" s="221" t="s">
        <v>37</v>
      </c>
      <c r="BC6" s="236"/>
      <c r="BD6" s="236"/>
      <c r="BE6" s="236"/>
      <c r="BF6" s="236"/>
      <c r="BG6" s="236"/>
      <c r="BH6" s="236"/>
    </row>
    <row r="7" spans="1:60" ht="33" customHeight="1" x14ac:dyDescent="0.25">
      <c r="A7" s="238"/>
      <c r="B7" s="240"/>
      <c r="C7" s="233"/>
      <c r="D7" s="233"/>
      <c r="E7" s="225"/>
      <c r="F7" s="225"/>
      <c r="G7" s="225"/>
      <c r="H7" s="225"/>
      <c r="I7" s="225"/>
      <c r="J7" s="225"/>
      <c r="K7" s="225"/>
      <c r="L7" s="224" t="s">
        <v>38</v>
      </c>
      <c r="M7" s="224" t="s">
        <v>39</v>
      </c>
      <c r="N7" s="224" t="s">
        <v>40</v>
      </c>
      <c r="O7" s="224" t="s">
        <v>41</v>
      </c>
      <c r="P7" s="224" t="s">
        <v>32</v>
      </c>
      <c r="Q7" s="224" t="s">
        <v>42</v>
      </c>
      <c r="R7" s="231"/>
      <c r="S7" s="233"/>
      <c r="T7" s="226" t="s">
        <v>43</v>
      </c>
      <c r="U7" s="227"/>
      <c r="V7" s="226" t="s">
        <v>44</v>
      </c>
      <c r="W7" s="227"/>
      <c r="X7" s="226" t="s">
        <v>45</v>
      </c>
      <c r="Y7" s="227"/>
      <c r="Z7" s="226" t="s">
        <v>46</v>
      </c>
      <c r="AA7" s="227"/>
      <c r="AB7" s="219"/>
      <c r="AC7" s="222"/>
      <c r="AD7" s="222"/>
      <c r="AE7" s="222"/>
      <c r="AF7" s="222"/>
      <c r="AG7" s="222"/>
      <c r="AH7" s="228" t="s">
        <v>43</v>
      </c>
      <c r="AI7" s="229"/>
      <c r="AJ7" s="228" t="s">
        <v>44</v>
      </c>
      <c r="AK7" s="229"/>
      <c r="AL7" s="228" t="s">
        <v>45</v>
      </c>
      <c r="AM7" s="229"/>
      <c r="AN7" s="228" t="s">
        <v>46</v>
      </c>
      <c r="AO7" s="229"/>
      <c r="AP7" s="228" t="s">
        <v>43</v>
      </c>
      <c r="AQ7" s="229"/>
      <c r="AR7" s="228" t="s">
        <v>44</v>
      </c>
      <c r="AS7" s="229"/>
      <c r="AT7" s="228" t="s">
        <v>45</v>
      </c>
      <c r="AU7" s="229"/>
      <c r="AV7" s="228" t="s">
        <v>46</v>
      </c>
      <c r="AW7" s="229"/>
      <c r="AX7" s="219"/>
      <c r="AY7" s="220"/>
      <c r="AZ7" s="220"/>
      <c r="BA7" s="220"/>
      <c r="BB7" s="222"/>
      <c r="BC7" s="236"/>
      <c r="BD7" s="236"/>
      <c r="BE7" s="236"/>
      <c r="BF7" s="236"/>
      <c r="BG7" s="236"/>
      <c r="BH7" s="236"/>
    </row>
    <row r="8" spans="1:60" ht="103.9" customHeight="1" x14ac:dyDescent="0.25">
      <c r="A8" s="238"/>
      <c r="B8" s="240"/>
      <c r="C8" s="233"/>
      <c r="D8" s="233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32"/>
      <c r="S8" s="233"/>
      <c r="T8" s="11" t="s">
        <v>47</v>
      </c>
      <c r="U8" s="11" t="s">
        <v>48</v>
      </c>
      <c r="V8" s="11" t="s">
        <v>47</v>
      </c>
      <c r="W8" s="11" t="s">
        <v>48</v>
      </c>
      <c r="X8" s="11" t="s">
        <v>47</v>
      </c>
      <c r="Y8" s="11" t="s">
        <v>48</v>
      </c>
      <c r="Z8" s="11" t="s">
        <v>47</v>
      </c>
      <c r="AA8" s="11" t="s">
        <v>48</v>
      </c>
      <c r="AB8" s="219"/>
      <c r="AC8" s="223"/>
      <c r="AD8" s="223"/>
      <c r="AE8" s="223"/>
      <c r="AF8" s="223"/>
      <c r="AG8" s="223"/>
      <c r="AH8" s="14" t="s">
        <v>47</v>
      </c>
      <c r="AI8" s="14" t="s">
        <v>48</v>
      </c>
      <c r="AJ8" s="14" t="s">
        <v>47</v>
      </c>
      <c r="AK8" s="14" t="s">
        <v>48</v>
      </c>
      <c r="AL8" s="14" t="s">
        <v>47</v>
      </c>
      <c r="AM8" s="14" t="s">
        <v>48</v>
      </c>
      <c r="AN8" s="14" t="s">
        <v>47</v>
      </c>
      <c r="AO8" s="14" t="s">
        <v>48</v>
      </c>
      <c r="AP8" s="14" t="s">
        <v>47</v>
      </c>
      <c r="AQ8" s="14" t="s">
        <v>48</v>
      </c>
      <c r="AR8" s="14" t="s">
        <v>47</v>
      </c>
      <c r="AS8" s="14" t="s">
        <v>48</v>
      </c>
      <c r="AT8" s="14" t="s">
        <v>47</v>
      </c>
      <c r="AU8" s="14" t="s">
        <v>48</v>
      </c>
      <c r="AV8" s="14" t="s">
        <v>47</v>
      </c>
      <c r="AW8" s="14" t="s">
        <v>48</v>
      </c>
      <c r="AX8" s="14" t="s">
        <v>49</v>
      </c>
      <c r="AY8" s="14" t="s">
        <v>50</v>
      </c>
      <c r="AZ8" s="14" t="s">
        <v>51</v>
      </c>
      <c r="BA8" s="14" t="s">
        <v>52</v>
      </c>
      <c r="BB8" s="223"/>
      <c r="BC8" s="236"/>
      <c r="BD8" s="236"/>
      <c r="BE8" s="236"/>
      <c r="BF8" s="236"/>
      <c r="BG8" s="236"/>
      <c r="BH8" s="236"/>
    </row>
    <row r="9" spans="1:60" x14ac:dyDescent="0.2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</row>
    <row r="10" spans="1:60" ht="18.75" x14ac:dyDescent="0.3">
      <c r="A10" s="92" t="s">
        <v>69</v>
      </c>
      <c r="B10" s="61">
        <f t="shared" ref="B10:AA10" si="0">B11+B12+B13+B14+B15+B16+B17+B18+B19+B20</f>
        <v>13</v>
      </c>
      <c r="C10" s="61">
        <f t="shared" si="0"/>
        <v>0</v>
      </c>
      <c r="D10" s="61">
        <f t="shared" si="0"/>
        <v>1</v>
      </c>
      <c r="E10" s="61">
        <f t="shared" si="0"/>
        <v>2</v>
      </c>
      <c r="F10" s="61">
        <f t="shared" si="0"/>
        <v>1</v>
      </c>
      <c r="G10" s="61">
        <f t="shared" si="0"/>
        <v>0</v>
      </c>
      <c r="H10" s="61">
        <f t="shared" si="0"/>
        <v>2</v>
      </c>
      <c r="I10" s="61">
        <f t="shared" si="0"/>
        <v>0</v>
      </c>
      <c r="J10" s="61">
        <f t="shared" si="0"/>
        <v>2</v>
      </c>
      <c r="K10" s="61">
        <f t="shared" si="0"/>
        <v>0</v>
      </c>
      <c r="L10" s="61">
        <f t="shared" si="0"/>
        <v>0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0</v>
      </c>
      <c r="Q10" s="61">
        <f t="shared" si="0"/>
        <v>0</v>
      </c>
      <c r="R10" s="61">
        <f t="shared" si="0"/>
        <v>0</v>
      </c>
      <c r="S10" s="61">
        <f t="shared" si="0"/>
        <v>0</v>
      </c>
      <c r="T10" s="61">
        <f t="shared" si="0"/>
        <v>0</v>
      </c>
      <c r="U10" s="61">
        <f t="shared" si="0"/>
        <v>0</v>
      </c>
      <c r="V10" s="61">
        <f t="shared" si="0"/>
        <v>0</v>
      </c>
      <c r="W10" s="61">
        <f t="shared" si="0"/>
        <v>0</v>
      </c>
      <c r="X10" s="61">
        <f t="shared" si="0"/>
        <v>0</v>
      </c>
      <c r="Y10" s="61">
        <f t="shared" si="0"/>
        <v>0</v>
      </c>
      <c r="Z10" s="61">
        <f t="shared" si="0"/>
        <v>0</v>
      </c>
      <c r="AA10" s="61">
        <f t="shared" si="0"/>
        <v>0</v>
      </c>
      <c r="AB10" s="61"/>
      <c r="AC10" s="61"/>
      <c r="AD10" s="61"/>
      <c r="AE10" s="61"/>
      <c r="AF10" s="61">
        <f t="shared" ref="AF10:BB10" si="1">AF11+AF12+AF13+AF14+AF15+AF16+AF17+AF18+AF19+AF20</f>
        <v>0</v>
      </c>
      <c r="AG10" s="61">
        <f t="shared" si="1"/>
        <v>0</v>
      </c>
      <c r="AH10" s="61">
        <f t="shared" si="1"/>
        <v>0</v>
      </c>
      <c r="AI10" s="61">
        <f t="shared" si="1"/>
        <v>0</v>
      </c>
      <c r="AJ10" s="61">
        <f t="shared" si="1"/>
        <v>0</v>
      </c>
      <c r="AK10" s="61">
        <f t="shared" si="1"/>
        <v>0</v>
      </c>
      <c r="AL10" s="61">
        <f t="shared" si="1"/>
        <v>0</v>
      </c>
      <c r="AM10" s="61">
        <f t="shared" si="1"/>
        <v>0</v>
      </c>
      <c r="AN10" s="61">
        <f t="shared" si="1"/>
        <v>0</v>
      </c>
      <c r="AO10" s="61">
        <f t="shared" si="1"/>
        <v>0</v>
      </c>
      <c r="AP10" s="61">
        <f t="shared" si="1"/>
        <v>0</v>
      </c>
      <c r="AQ10" s="61">
        <f t="shared" si="1"/>
        <v>0</v>
      </c>
      <c r="AR10" s="61">
        <f t="shared" si="1"/>
        <v>0</v>
      </c>
      <c r="AS10" s="61">
        <f t="shared" si="1"/>
        <v>0</v>
      </c>
      <c r="AT10" s="61">
        <f t="shared" si="1"/>
        <v>0</v>
      </c>
      <c r="AU10" s="61">
        <f t="shared" si="1"/>
        <v>0</v>
      </c>
      <c r="AV10" s="61">
        <f t="shared" si="1"/>
        <v>0</v>
      </c>
      <c r="AW10" s="61">
        <f t="shared" si="1"/>
        <v>0</v>
      </c>
      <c r="AX10" s="61">
        <f t="shared" si="1"/>
        <v>0</v>
      </c>
      <c r="AY10" s="61">
        <f t="shared" si="1"/>
        <v>0</v>
      </c>
      <c r="AZ10" s="61">
        <f t="shared" si="1"/>
        <v>0</v>
      </c>
      <c r="BA10" s="61">
        <f t="shared" si="1"/>
        <v>0</v>
      </c>
      <c r="BB10" s="61">
        <f t="shared" si="1"/>
        <v>0</v>
      </c>
      <c r="BC10" s="49"/>
      <c r="BD10" s="49"/>
      <c r="BE10" s="49"/>
      <c r="BF10" s="49"/>
      <c r="BG10" s="49"/>
      <c r="BH10" s="49"/>
    </row>
    <row r="11" spans="1:60" x14ac:dyDescent="0.25">
      <c r="A11" s="110" t="s">
        <v>214</v>
      </c>
      <c r="B11" s="80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>
        <v>0</v>
      </c>
      <c r="AQ11" s="65">
        <v>0</v>
      </c>
      <c r="AR11" s="65">
        <v>0</v>
      </c>
      <c r="AS11" s="65">
        <v>0</v>
      </c>
      <c r="AT11" s="65">
        <v>0</v>
      </c>
      <c r="AU11" s="65">
        <v>0</v>
      </c>
      <c r="AV11" s="65">
        <v>0</v>
      </c>
      <c r="AW11" s="65">
        <v>0</v>
      </c>
      <c r="AX11" s="65">
        <v>0</v>
      </c>
      <c r="AY11" s="65">
        <v>0</v>
      </c>
      <c r="AZ11" s="65">
        <v>0</v>
      </c>
      <c r="BA11" s="65">
        <v>0</v>
      </c>
      <c r="BB11" s="65">
        <v>0</v>
      </c>
      <c r="BC11" s="66">
        <v>0</v>
      </c>
      <c r="BD11" s="66"/>
      <c r="BE11" s="66"/>
      <c r="BF11" s="66"/>
      <c r="BG11" s="66"/>
      <c r="BH11" s="66"/>
    </row>
    <row r="12" spans="1:60" x14ac:dyDescent="0.25">
      <c r="A12" s="110" t="s">
        <v>215</v>
      </c>
      <c r="B12" s="80">
        <v>10</v>
      </c>
      <c r="C12" s="64"/>
      <c r="D12" s="64">
        <v>1</v>
      </c>
      <c r="E12" s="64">
        <v>1</v>
      </c>
      <c r="F12" s="64">
        <v>1</v>
      </c>
      <c r="G12" s="64">
        <v>0</v>
      </c>
      <c r="H12" s="64">
        <v>1</v>
      </c>
      <c r="I12" s="64">
        <v>0</v>
      </c>
      <c r="J12" s="64">
        <v>0</v>
      </c>
      <c r="K12" s="64">
        <v>0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5">
        <v>1</v>
      </c>
      <c r="AC12" s="65">
        <v>1</v>
      </c>
      <c r="AD12" s="65">
        <v>0</v>
      </c>
      <c r="AE12" s="65">
        <v>0</v>
      </c>
      <c r="AF12" s="65">
        <v>0</v>
      </c>
      <c r="AG12" s="65">
        <v>0</v>
      </c>
      <c r="AH12" s="65">
        <v>0</v>
      </c>
      <c r="AI12" s="65">
        <v>0</v>
      </c>
      <c r="AJ12" s="65">
        <v>0</v>
      </c>
      <c r="AK12" s="65">
        <v>0</v>
      </c>
      <c r="AL12" s="65">
        <v>0</v>
      </c>
      <c r="AM12" s="65">
        <v>0</v>
      </c>
      <c r="AN12" s="65">
        <v>0</v>
      </c>
      <c r="AO12" s="65">
        <v>0</v>
      </c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6">
        <v>0</v>
      </c>
      <c r="BD12" s="66">
        <v>0</v>
      </c>
      <c r="BE12" s="66">
        <v>0</v>
      </c>
      <c r="BF12" s="66" t="s">
        <v>155</v>
      </c>
      <c r="BG12" s="66">
        <v>0</v>
      </c>
      <c r="BH12" s="66">
        <v>5000</v>
      </c>
    </row>
    <row r="13" spans="1:60" x14ac:dyDescent="0.25">
      <c r="A13" s="110" t="s">
        <v>216</v>
      </c>
      <c r="B13" s="81"/>
      <c r="C13" s="68"/>
      <c r="D13" s="68"/>
      <c r="E13" s="68"/>
      <c r="F13" s="68"/>
      <c r="G13" s="68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6"/>
      <c r="BD13" s="66"/>
      <c r="BE13" s="66"/>
      <c r="BF13" s="66"/>
      <c r="BG13" s="66"/>
      <c r="BH13" s="66"/>
    </row>
    <row r="14" spans="1:60" x14ac:dyDescent="0.25">
      <c r="A14" s="110" t="s">
        <v>217</v>
      </c>
      <c r="B14" s="82">
        <v>3</v>
      </c>
      <c r="C14" s="71">
        <v>0</v>
      </c>
      <c r="D14" s="71">
        <v>0</v>
      </c>
      <c r="E14" s="71">
        <v>1</v>
      </c>
      <c r="F14" s="71">
        <v>0</v>
      </c>
      <c r="G14" s="71">
        <v>0</v>
      </c>
      <c r="H14" s="64">
        <v>1</v>
      </c>
      <c r="I14" s="64">
        <v>0</v>
      </c>
      <c r="J14" s="64">
        <v>2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0</v>
      </c>
      <c r="AH14" s="65">
        <v>0</v>
      </c>
      <c r="AI14" s="65">
        <v>0</v>
      </c>
      <c r="AJ14" s="65">
        <v>0</v>
      </c>
      <c r="AK14" s="65">
        <v>0</v>
      </c>
      <c r="AL14" s="65">
        <v>0</v>
      </c>
      <c r="AM14" s="65">
        <v>0</v>
      </c>
      <c r="AN14" s="65">
        <v>0</v>
      </c>
      <c r="AO14" s="65">
        <v>0</v>
      </c>
      <c r="AP14" s="65">
        <v>0</v>
      </c>
      <c r="AQ14" s="65">
        <v>0</v>
      </c>
      <c r="AR14" s="65">
        <v>0</v>
      </c>
      <c r="AS14" s="65">
        <v>0</v>
      </c>
      <c r="AT14" s="65">
        <v>0</v>
      </c>
      <c r="AU14" s="65">
        <v>0</v>
      </c>
      <c r="AV14" s="65">
        <v>0</v>
      </c>
      <c r="AW14" s="65">
        <v>0</v>
      </c>
      <c r="AX14" s="65">
        <v>0</v>
      </c>
      <c r="AY14" s="65">
        <v>0</v>
      </c>
      <c r="AZ14" s="65">
        <v>0</v>
      </c>
      <c r="BA14" s="65">
        <v>0</v>
      </c>
      <c r="BB14" s="65">
        <v>0</v>
      </c>
      <c r="BC14" s="66">
        <v>0</v>
      </c>
      <c r="BD14" s="66">
        <v>0</v>
      </c>
      <c r="BE14" s="66">
        <v>0</v>
      </c>
      <c r="BF14" s="66">
        <v>0</v>
      </c>
      <c r="BG14" s="66">
        <v>0</v>
      </c>
      <c r="BH14" s="66"/>
    </row>
    <row r="15" spans="1:60" ht="30" x14ac:dyDescent="0.25">
      <c r="A15" s="110" t="s">
        <v>218</v>
      </c>
      <c r="B15" s="81"/>
      <c r="C15" s="68"/>
      <c r="D15" s="68"/>
      <c r="E15" s="68"/>
      <c r="F15" s="68"/>
      <c r="G15" s="68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66"/>
      <c r="BE15" s="66"/>
      <c r="BF15" s="66"/>
      <c r="BG15" s="66"/>
      <c r="BH15" s="66"/>
    </row>
    <row r="16" spans="1:60" x14ac:dyDescent="0.25">
      <c r="A16" s="110" t="s">
        <v>219</v>
      </c>
      <c r="B16" s="82"/>
      <c r="C16" s="71"/>
      <c r="D16" s="71"/>
      <c r="E16" s="71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6"/>
      <c r="BD16" s="66"/>
      <c r="BE16" s="66"/>
      <c r="BF16" s="66"/>
      <c r="BG16" s="66"/>
      <c r="BH16" s="66"/>
    </row>
    <row r="17" spans="1:60" x14ac:dyDescent="0.25">
      <c r="A17" s="110" t="s">
        <v>220</v>
      </c>
      <c r="B17" s="82"/>
      <c r="C17" s="71"/>
      <c r="D17" s="71"/>
      <c r="E17" s="71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6"/>
      <c r="BD17" s="66"/>
      <c r="BE17" s="66"/>
      <c r="BF17" s="66"/>
      <c r="BG17" s="66"/>
      <c r="BH17" s="66"/>
    </row>
    <row r="18" spans="1:60" x14ac:dyDescent="0.25">
      <c r="A18" s="110" t="s">
        <v>221</v>
      </c>
      <c r="B18" s="82"/>
      <c r="C18" s="71"/>
      <c r="D18" s="71"/>
      <c r="E18" s="71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6"/>
      <c r="BD18" s="66"/>
      <c r="BE18" s="66"/>
      <c r="BF18" s="66"/>
      <c r="BG18" s="66"/>
      <c r="BH18" s="66"/>
    </row>
    <row r="19" spans="1:60" x14ac:dyDescent="0.25">
      <c r="A19" s="110" t="s">
        <v>222</v>
      </c>
      <c r="B19" s="82"/>
      <c r="C19" s="71"/>
      <c r="D19" s="71"/>
      <c r="E19" s="71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6"/>
      <c r="BD19" s="66"/>
      <c r="BE19" s="66"/>
      <c r="BF19" s="66"/>
      <c r="BG19" s="66"/>
      <c r="BH19" s="66"/>
    </row>
    <row r="20" spans="1:60" x14ac:dyDescent="0.25">
      <c r="A20" s="110" t="s">
        <v>223</v>
      </c>
      <c r="B20" s="82"/>
      <c r="C20" s="71"/>
      <c r="D20" s="71"/>
      <c r="E20" s="71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6"/>
      <c r="BD20" s="66"/>
      <c r="BE20" s="66"/>
      <c r="BF20" s="66"/>
      <c r="BG20" s="66"/>
      <c r="BH20" s="66"/>
    </row>
    <row r="21" spans="1:60" ht="18.75" x14ac:dyDescent="0.3">
      <c r="A21" s="111" t="s">
        <v>77</v>
      </c>
      <c r="B21" s="105">
        <f t="shared" ref="B21:AG21" si="2">B22+B23+B24</f>
        <v>0</v>
      </c>
      <c r="C21" s="105">
        <f t="shared" si="2"/>
        <v>0</v>
      </c>
      <c r="D21" s="105">
        <f t="shared" si="2"/>
        <v>0</v>
      </c>
      <c r="E21" s="105">
        <f t="shared" si="2"/>
        <v>0</v>
      </c>
      <c r="F21" s="105">
        <f t="shared" si="2"/>
        <v>0</v>
      </c>
      <c r="G21" s="105">
        <f t="shared" si="2"/>
        <v>0</v>
      </c>
      <c r="H21" s="105">
        <f t="shared" si="2"/>
        <v>0</v>
      </c>
      <c r="I21" s="105">
        <f t="shared" si="2"/>
        <v>0</v>
      </c>
      <c r="J21" s="105">
        <f t="shared" si="2"/>
        <v>0</v>
      </c>
      <c r="K21" s="105">
        <f t="shared" si="2"/>
        <v>0</v>
      </c>
      <c r="L21" s="105">
        <f t="shared" si="2"/>
        <v>0</v>
      </c>
      <c r="M21" s="105">
        <f t="shared" si="2"/>
        <v>0</v>
      </c>
      <c r="N21" s="105">
        <f t="shared" si="2"/>
        <v>0</v>
      </c>
      <c r="O21" s="105">
        <f t="shared" si="2"/>
        <v>0</v>
      </c>
      <c r="P21" s="105">
        <f t="shared" si="2"/>
        <v>0</v>
      </c>
      <c r="Q21" s="105">
        <f t="shared" si="2"/>
        <v>0</v>
      </c>
      <c r="R21" s="105">
        <f t="shared" si="2"/>
        <v>0</v>
      </c>
      <c r="S21" s="105">
        <f t="shared" si="2"/>
        <v>0</v>
      </c>
      <c r="T21" s="105">
        <f t="shared" si="2"/>
        <v>0</v>
      </c>
      <c r="U21" s="105">
        <f t="shared" si="2"/>
        <v>0</v>
      </c>
      <c r="V21" s="105">
        <f t="shared" si="2"/>
        <v>0</v>
      </c>
      <c r="W21" s="105">
        <f t="shared" si="2"/>
        <v>0</v>
      </c>
      <c r="X21" s="105">
        <f t="shared" si="2"/>
        <v>0</v>
      </c>
      <c r="Y21" s="105">
        <f t="shared" si="2"/>
        <v>0</v>
      </c>
      <c r="Z21" s="105">
        <f t="shared" si="2"/>
        <v>0</v>
      </c>
      <c r="AA21" s="105">
        <f t="shared" si="2"/>
        <v>0</v>
      </c>
      <c r="AB21" s="105">
        <f t="shared" si="2"/>
        <v>0</v>
      </c>
      <c r="AC21" s="105">
        <f t="shared" si="2"/>
        <v>0</v>
      </c>
      <c r="AD21" s="105">
        <f t="shared" si="2"/>
        <v>0</v>
      </c>
      <c r="AE21" s="105">
        <f t="shared" si="2"/>
        <v>0</v>
      </c>
      <c r="AF21" s="105">
        <f t="shared" si="2"/>
        <v>0</v>
      </c>
      <c r="AG21" s="105">
        <f t="shared" si="2"/>
        <v>0</v>
      </c>
      <c r="AH21" s="105">
        <f t="shared" ref="AH21:BB21" si="3">AH22+AH23+AH24</f>
        <v>0</v>
      </c>
      <c r="AI21" s="105">
        <f t="shared" si="3"/>
        <v>0</v>
      </c>
      <c r="AJ21" s="105">
        <f t="shared" si="3"/>
        <v>0</v>
      </c>
      <c r="AK21" s="105">
        <f t="shared" si="3"/>
        <v>0</v>
      </c>
      <c r="AL21" s="105">
        <f t="shared" si="3"/>
        <v>0</v>
      </c>
      <c r="AM21" s="105">
        <f t="shared" si="3"/>
        <v>0</v>
      </c>
      <c r="AN21" s="105">
        <f t="shared" si="3"/>
        <v>0</v>
      </c>
      <c r="AO21" s="105">
        <f t="shared" si="3"/>
        <v>0</v>
      </c>
      <c r="AP21" s="105">
        <f t="shared" si="3"/>
        <v>0</v>
      </c>
      <c r="AQ21" s="105">
        <f t="shared" si="3"/>
        <v>0</v>
      </c>
      <c r="AR21" s="105">
        <f t="shared" si="3"/>
        <v>0</v>
      </c>
      <c r="AS21" s="105">
        <f t="shared" si="3"/>
        <v>0</v>
      </c>
      <c r="AT21" s="105">
        <f t="shared" si="3"/>
        <v>0</v>
      </c>
      <c r="AU21" s="105">
        <f t="shared" si="3"/>
        <v>0</v>
      </c>
      <c r="AV21" s="105">
        <f t="shared" si="3"/>
        <v>0</v>
      </c>
      <c r="AW21" s="105">
        <f t="shared" si="3"/>
        <v>0</v>
      </c>
      <c r="AX21" s="105">
        <f t="shared" si="3"/>
        <v>0</v>
      </c>
      <c r="AY21" s="105">
        <f t="shared" si="3"/>
        <v>0</v>
      </c>
      <c r="AZ21" s="105">
        <f t="shared" si="3"/>
        <v>0</v>
      </c>
      <c r="BA21" s="105">
        <f t="shared" si="3"/>
        <v>0</v>
      </c>
      <c r="BB21" s="105">
        <f t="shared" si="3"/>
        <v>0</v>
      </c>
      <c r="BC21" s="57"/>
      <c r="BD21" s="57"/>
      <c r="BE21" s="57"/>
      <c r="BF21" s="57"/>
      <c r="BG21" s="57"/>
      <c r="BH21" s="57"/>
    </row>
    <row r="22" spans="1:60" x14ac:dyDescent="0.25">
      <c r="A22" s="79" t="s">
        <v>224</v>
      </c>
      <c r="B22" s="106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66"/>
      <c r="BD22" s="66"/>
      <c r="BE22" s="66"/>
      <c r="BF22" s="66"/>
      <c r="BG22" s="66"/>
      <c r="BH22" s="66"/>
    </row>
    <row r="23" spans="1:60" x14ac:dyDescent="0.25">
      <c r="A23" s="79" t="s">
        <v>225</v>
      </c>
      <c r="B23" s="106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66"/>
      <c r="BD23" s="66"/>
      <c r="BE23" s="66"/>
      <c r="BF23" s="66"/>
      <c r="BG23" s="66"/>
      <c r="BH23" s="66"/>
    </row>
    <row r="24" spans="1:60" x14ac:dyDescent="0.25">
      <c r="A24" s="79" t="s">
        <v>226</v>
      </c>
      <c r="B24" s="106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66"/>
      <c r="BD24" s="66"/>
      <c r="BE24" s="66"/>
      <c r="BF24" s="66"/>
      <c r="BG24" s="66"/>
      <c r="BH24" s="66"/>
    </row>
    <row r="25" spans="1:60" ht="18.75" x14ac:dyDescent="0.3">
      <c r="A25" s="111" t="s">
        <v>82</v>
      </c>
      <c r="B25" s="105">
        <f t="shared" ref="B25:AG25" si="4">B26+B27+B28</f>
        <v>25</v>
      </c>
      <c r="C25" s="105">
        <f t="shared" si="4"/>
        <v>5</v>
      </c>
      <c r="D25" s="105">
        <f t="shared" si="4"/>
        <v>0</v>
      </c>
      <c r="E25" s="105">
        <f t="shared" si="4"/>
        <v>1</v>
      </c>
      <c r="F25" s="105">
        <f t="shared" si="4"/>
        <v>0</v>
      </c>
      <c r="G25" s="105">
        <f t="shared" si="4"/>
        <v>0</v>
      </c>
      <c r="H25" s="105">
        <f t="shared" si="4"/>
        <v>3</v>
      </c>
      <c r="I25" s="105">
        <f t="shared" si="4"/>
        <v>1</v>
      </c>
      <c r="J25" s="105">
        <f t="shared" si="4"/>
        <v>1</v>
      </c>
      <c r="K25" s="105">
        <f t="shared" si="4"/>
        <v>0</v>
      </c>
      <c r="L25" s="105">
        <f t="shared" si="4"/>
        <v>0</v>
      </c>
      <c r="M25" s="105">
        <f t="shared" si="4"/>
        <v>0</v>
      </c>
      <c r="N25" s="105">
        <f t="shared" si="4"/>
        <v>0</v>
      </c>
      <c r="O25" s="105">
        <f t="shared" si="4"/>
        <v>1</v>
      </c>
      <c r="P25" s="105">
        <f t="shared" si="4"/>
        <v>1</v>
      </c>
      <c r="Q25" s="105">
        <f t="shared" si="4"/>
        <v>2</v>
      </c>
      <c r="R25" s="105">
        <f t="shared" si="4"/>
        <v>0</v>
      </c>
      <c r="S25" s="105">
        <f t="shared" si="4"/>
        <v>0</v>
      </c>
      <c r="T25" s="105">
        <f t="shared" si="4"/>
        <v>0</v>
      </c>
      <c r="U25" s="105">
        <f t="shared" si="4"/>
        <v>0</v>
      </c>
      <c r="V25" s="105">
        <f t="shared" si="4"/>
        <v>0</v>
      </c>
      <c r="W25" s="105">
        <f t="shared" si="4"/>
        <v>0</v>
      </c>
      <c r="X25" s="105">
        <f t="shared" si="4"/>
        <v>0</v>
      </c>
      <c r="Y25" s="105">
        <f t="shared" si="4"/>
        <v>0</v>
      </c>
      <c r="Z25" s="105">
        <f t="shared" si="4"/>
        <v>0</v>
      </c>
      <c r="AA25" s="105">
        <f t="shared" si="4"/>
        <v>0</v>
      </c>
      <c r="AB25" s="105">
        <f t="shared" si="4"/>
        <v>0</v>
      </c>
      <c r="AC25" s="105">
        <f t="shared" si="4"/>
        <v>0</v>
      </c>
      <c r="AD25" s="105">
        <f t="shared" si="4"/>
        <v>0</v>
      </c>
      <c r="AE25" s="105">
        <f t="shared" si="4"/>
        <v>0</v>
      </c>
      <c r="AF25" s="105">
        <f t="shared" si="4"/>
        <v>0</v>
      </c>
      <c r="AG25" s="105">
        <f t="shared" si="4"/>
        <v>0</v>
      </c>
      <c r="AH25" s="105">
        <f t="shared" ref="AH25:BB25" si="5">AH26+AH27+AH28</f>
        <v>0</v>
      </c>
      <c r="AI25" s="105">
        <f t="shared" si="5"/>
        <v>0</v>
      </c>
      <c r="AJ25" s="105">
        <f t="shared" si="5"/>
        <v>0</v>
      </c>
      <c r="AK25" s="105">
        <f t="shared" si="5"/>
        <v>0</v>
      </c>
      <c r="AL25" s="105">
        <f t="shared" si="5"/>
        <v>0</v>
      </c>
      <c r="AM25" s="105">
        <f t="shared" si="5"/>
        <v>0</v>
      </c>
      <c r="AN25" s="105">
        <f t="shared" si="5"/>
        <v>0</v>
      </c>
      <c r="AO25" s="105">
        <f t="shared" si="5"/>
        <v>0</v>
      </c>
      <c r="AP25" s="105">
        <f t="shared" si="5"/>
        <v>0</v>
      </c>
      <c r="AQ25" s="105">
        <f t="shared" si="5"/>
        <v>0</v>
      </c>
      <c r="AR25" s="105">
        <f t="shared" si="5"/>
        <v>0</v>
      </c>
      <c r="AS25" s="105">
        <f t="shared" si="5"/>
        <v>0</v>
      </c>
      <c r="AT25" s="105">
        <f t="shared" si="5"/>
        <v>0</v>
      </c>
      <c r="AU25" s="105">
        <f t="shared" si="5"/>
        <v>0</v>
      </c>
      <c r="AV25" s="105">
        <f t="shared" si="5"/>
        <v>0</v>
      </c>
      <c r="AW25" s="105">
        <f t="shared" si="5"/>
        <v>0</v>
      </c>
      <c r="AX25" s="105">
        <f t="shared" si="5"/>
        <v>0</v>
      </c>
      <c r="AY25" s="105">
        <f t="shared" si="5"/>
        <v>0</v>
      </c>
      <c r="AZ25" s="105">
        <f t="shared" si="5"/>
        <v>0</v>
      </c>
      <c r="BA25" s="105">
        <f t="shared" si="5"/>
        <v>0</v>
      </c>
      <c r="BB25" s="105">
        <f t="shared" si="5"/>
        <v>0</v>
      </c>
      <c r="BC25" s="57"/>
      <c r="BD25" s="57"/>
      <c r="BE25" s="57"/>
      <c r="BF25" s="57"/>
      <c r="BG25" s="57"/>
      <c r="BH25" s="57"/>
    </row>
    <row r="26" spans="1:60" x14ac:dyDescent="0.25">
      <c r="A26" s="93" t="s">
        <v>227</v>
      </c>
      <c r="B26" s="106">
        <v>15</v>
      </c>
      <c r="C26" s="73">
        <v>4</v>
      </c>
      <c r="D26" s="73">
        <v>0</v>
      </c>
      <c r="E26" s="73">
        <v>1</v>
      </c>
      <c r="F26" s="73">
        <v>0</v>
      </c>
      <c r="G26" s="73">
        <v>0</v>
      </c>
      <c r="H26" s="73">
        <v>2</v>
      </c>
      <c r="I26" s="30">
        <v>1</v>
      </c>
      <c r="J26" s="30">
        <v>1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1</v>
      </c>
      <c r="Q26" s="30">
        <v>2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</row>
    <row r="27" spans="1:60" x14ac:dyDescent="0.25">
      <c r="A27" s="93" t="s">
        <v>228</v>
      </c>
      <c r="B27" s="106">
        <v>10</v>
      </c>
      <c r="C27" s="73">
        <v>1</v>
      </c>
      <c r="D27" s="73">
        <v>0</v>
      </c>
      <c r="E27" s="73">
        <v>0</v>
      </c>
      <c r="F27" s="73">
        <v>0</v>
      </c>
      <c r="G27" s="73">
        <v>0</v>
      </c>
      <c r="H27" s="73">
        <v>1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1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1">
        <v>0</v>
      </c>
      <c r="BB27" s="31">
        <v>0</v>
      </c>
      <c r="BC27" s="21"/>
      <c r="BD27" s="21"/>
      <c r="BE27" s="21"/>
      <c r="BF27" s="21"/>
      <c r="BG27" s="21"/>
      <c r="BH27" s="21"/>
    </row>
    <row r="28" spans="1:60" x14ac:dyDescent="0.25">
      <c r="A28" s="93" t="s">
        <v>229</v>
      </c>
      <c r="B28" s="106"/>
      <c r="C28" s="73"/>
      <c r="D28" s="73"/>
      <c r="E28" s="73"/>
      <c r="F28" s="73"/>
      <c r="G28" s="73"/>
      <c r="H28" s="73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21"/>
      <c r="BD28" s="21"/>
      <c r="BE28" s="21"/>
      <c r="BF28" s="21"/>
      <c r="BG28" s="21"/>
      <c r="BH28" s="21"/>
    </row>
    <row r="29" spans="1:60" ht="18.75" x14ac:dyDescent="0.3">
      <c r="A29" s="112" t="s">
        <v>85</v>
      </c>
      <c r="B29" s="105">
        <f t="shared" ref="B29:AG29" si="6">B25+B21+B10</f>
        <v>38</v>
      </c>
      <c r="C29" s="105">
        <f t="shared" si="6"/>
        <v>5</v>
      </c>
      <c r="D29" s="105">
        <f t="shared" si="6"/>
        <v>1</v>
      </c>
      <c r="E29" s="105">
        <f t="shared" si="6"/>
        <v>3</v>
      </c>
      <c r="F29" s="105">
        <f t="shared" si="6"/>
        <v>1</v>
      </c>
      <c r="G29" s="105">
        <f t="shared" si="6"/>
        <v>0</v>
      </c>
      <c r="H29" s="105">
        <f t="shared" si="6"/>
        <v>5</v>
      </c>
      <c r="I29" s="105">
        <f t="shared" si="6"/>
        <v>1</v>
      </c>
      <c r="J29" s="105">
        <f t="shared" si="6"/>
        <v>3</v>
      </c>
      <c r="K29" s="105">
        <f t="shared" si="6"/>
        <v>0</v>
      </c>
      <c r="L29" s="105">
        <f t="shared" si="6"/>
        <v>0</v>
      </c>
      <c r="M29" s="105">
        <f t="shared" si="6"/>
        <v>0</v>
      </c>
      <c r="N29" s="105">
        <f t="shared" si="6"/>
        <v>0</v>
      </c>
      <c r="O29" s="105">
        <f t="shared" si="6"/>
        <v>1</v>
      </c>
      <c r="P29" s="105">
        <f t="shared" si="6"/>
        <v>1</v>
      </c>
      <c r="Q29" s="105">
        <f t="shared" si="6"/>
        <v>2</v>
      </c>
      <c r="R29" s="105">
        <f t="shared" si="6"/>
        <v>0</v>
      </c>
      <c r="S29" s="105">
        <f t="shared" si="6"/>
        <v>0</v>
      </c>
      <c r="T29" s="105">
        <f t="shared" si="6"/>
        <v>0</v>
      </c>
      <c r="U29" s="105">
        <f t="shared" si="6"/>
        <v>0</v>
      </c>
      <c r="V29" s="105">
        <f t="shared" si="6"/>
        <v>0</v>
      </c>
      <c r="W29" s="105">
        <f t="shared" si="6"/>
        <v>0</v>
      </c>
      <c r="X29" s="105">
        <f t="shared" si="6"/>
        <v>0</v>
      </c>
      <c r="Y29" s="105">
        <f t="shared" si="6"/>
        <v>0</v>
      </c>
      <c r="Z29" s="105">
        <f t="shared" si="6"/>
        <v>0</v>
      </c>
      <c r="AA29" s="105">
        <f t="shared" si="6"/>
        <v>0</v>
      </c>
      <c r="AB29" s="105">
        <f t="shared" si="6"/>
        <v>0</v>
      </c>
      <c r="AC29" s="105">
        <f t="shared" si="6"/>
        <v>0</v>
      </c>
      <c r="AD29" s="105">
        <f t="shared" si="6"/>
        <v>0</v>
      </c>
      <c r="AE29" s="105">
        <f t="shared" si="6"/>
        <v>0</v>
      </c>
      <c r="AF29" s="105">
        <f t="shared" si="6"/>
        <v>0</v>
      </c>
      <c r="AG29" s="105">
        <f t="shared" si="6"/>
        <v>0</v>
      </c>
      <c r="AH29" s="105">
        <f t="shared" ref="AH29:BB29" si="7">AH25+AH21+AH10</f>
        <v>0</v>
      </c>
      <c r="AI29" s="105">
        <f t="shared" si="7"/>
        <v>0</v>
      </c>
      <c r="AJ29" s="105">
        <f t="shared" si="7"/>
        <v>0</v>
      </c>
      <c r="AK29" s="105">
        <f t="shared" si="7"/>
        <v>0</v>
      </c>
      <c r="AL29" s="105">
        <f t="shared" si="7"/>
        <v>0</v>
      </c>
      <c r="AM29" s="105">
        <f t="shared" si="7"/>
        <v>0</v>
      </c>
      <c r="AN29" s="105">
        <f t="shared" si="7"/>
        <v>0</v>
      </c>
      <c r="AO29" s="105">
        <f t="shared" si="7"/>
        <v>0</v>
      </c>
      <c r="AP29" s="105">
        <f t="shared" si="7"/>
        <v>0</v>
      </c>
      <c r="AQ29" s="105">
        <f t="shared" si="7"/>
        <v>0</v>
      </c>
      <c r="AR29" s="105">
        <f t="shared" si="7"/>
        <v>0</v>
      </c>
      <c r="AS29" s="105">
        <f t="shared" si="7"/>
        <v>0</v>
      </c>
      <c r="AT29" s="105">
        <f t="shared" si="7"/>
        <v>0</v>
      </c>
      <c r="AU29" s="105">
        <f t="shared" si="7"/>
        <v>0</v>
      </c>
      <c r="AV29" s="105">
        <f t="shared" si="7"/>
        <v>0</v>
      </c>
      <c r="AW29" s="105">
        <f t="shared" si="7"/>
        <v>0</v>
      </c>
      <c r="AX29" s="105">
        <f t="shared" si="7"/>
        <v>0</v>
      </c>
      <c r="AY29" s="105">
        <f t="shared" si="7"/>
        <v>0</v>
      </c>
      <c r="AZ29" s="105">
        <f t="shared" si="7"/>
        <v>0</v>
      </c>
      <c r="BA29" s="105">
        <f t="shared" si="7"/>
        <v>0</v>
      </c>
      <c r="BB29" s="105">
        <f t="shared" si="7"/>
        <v>0</v>
      </c>
      <c r="BC29" s="57"/>
      <c r="BD29" s="57"/>
      <c r="BE29" s="57"/>
      <c r="BF29" s="57"/>
      <c r="BG29" s="57"/>
      <c r="BH29" s="57"/>
    </row>
    <row r="30" spans="1:60" x14ac:dyDescent="0.25">
      <c r="A30" s="35"/>
      <c r="B30" s="35"/>
      <c r="C30" s="35"/>
      <c r="D30" s="35"/>
      <c r="E30" s="35"/>
      <c r="F30" s="35"/>
      <c r="G30" s="35"/>
      <c r="H30" s="35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</row>
    <row r="31" spans="1:60" x14ac:dyDescent="0.25">
      <c r="A31" s="99"/>
      <c r="B31" s="99"/>
      <c r="C31" s="99"/>
      <c r="D31" s="99"/>
      <c r="E31" s="99"/>
      <c r="F31" s="99"/>
      <c r="G31" s="99"/>
      <c r="H31" s="9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x14ac:dyDescent="0.25">
      <c r="A32" s="276" t="s">
        <v>86</v>
      </c>
      <c r="B32" s="276"/>
      <c r="C32" s="100"/>
      <c r="D32" s="100"/>
      <c r="E32" s="101" t="s">
        <v>87</v>
      </c>
      <c r="F32" s="101" t="s">
        <v>87</v>
      </c>
      <c r="G32" s="101" t="s">
        <v>87</v>
      </c>
      <c r="H32" s="101" t="s">
        <v>87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x14ac:dyDescent="0.25">
      <c r="A33" s="100"/>
      <c r="B33" s="100"/>
      <c r="C33" s="100"/>
      <c r="D33" s="100"/>
      <c r="E33" s="278" t="s">
        <v>88</v>
      </c>
      <c r="F33" s="278"/>
      <c r="G33" s="278"/>
      <c r="H33" s="278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x14ac:dyDescent="0.25">
      <c r="A34" s="277" t="s">
        <v>87</v>
      </c>
      <c r="B34" s="277"/>
      <c r="C34" s="277"/>
      <c r="D34" s="277"/>
      <c r="E34" s="277"/>
      <c r="F34" s="277"/>
      <c r="G34" s="277"/>
      <c r="H34" s="277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x14ac:dyDescent="0.25">
      <c r="A35" s="278" t="s">
        <v>89</v>
      </c>
      <c r="B35" s="278"/>
      <c r="C35" s="278"/>
      <c r="D35" s="278"/>
      <c r="E35" s="278"/>
      <c r="F35" s="278"/>
      <c r="G35" s="109"/>
      <c r="H35" s="10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 x14ac:dyDescent="0.25">
      <c r="A36" s="102"/>
      <c r="B36" s="102"/>
      <c r="C36" s="102"/>
      <c r="D36" s="102"/>
      <c r="E36" s="102"/>
      <c r="F36" s="102"/>
      <c r="G36" s="102"/>
      <c r="H36" s="10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1:60" x14ac:dyDescent="0.25">
      <c r="A37" s="102"/>
      <c r="B37" s="102"/>
      <c r="C37" s="102"/>
      <c r="D37" s="102"/>
      <c r="E37" s="102"/>
      <c r="F37" s="102"/>
      <c r="G37" s="102"/>
      <c r="H37" s="102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x14ac:dyDescent="0.25">
      <c r="A38" s="102"/>
      <c r="B38" s="102"/>
      <c r="C38" s="102"/>
      <c r="D38" s="102"/>
      <c r="E38" s="102"/>
      <c r="F38" s="102"/>
      <c r="G38" s="102"/>
      <c r="H38" s="102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x14ac:dyDescent="0.25">
      <c r="A39" s="1"/>
      <c r="B39" s="1"/>
      <c r="C39" s="1"/>
      <c r="D39" s="1"/>
      <c r="E39" s="1"/>
      <c r="F39" s="1"/>
      <c r="G39" s="1"/>
      <c r="H39" s="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x14ac:dyDescent="0.25">
      <c r="A40" s="1"/>
      <c r="B40" s="1"/>
      <c r="C40" s="1"/>
      <c r="D40" s="1"/>
      <c r="E40" s="1"/>
      <c r="F40" s="1"/>
      <c r="G40" s="1"/>
      <c r="H40" s="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</sheetData>
  <mergeCells count="65">
    <mergeCell ref="A1:O1"/>
    <mergeCell ref="AX1:AX2"/>
    <mergeCell ref="AY1:AY2"/>
    <mergeCell ref="AZ1:AZ2"/>
    <mergeCell ref="A2:M2"/>
    <mergeCell ref="A3:A8"/>
    <mergeCell ref="B3:B8"/>
    <mergeCell ref="C3:AA3"/>
    <mergeCell ref="AB3:BA3"/>
    <mergeCell ref="BC3:BC8"/>
    <mergeCell ref="C4:AA4"/>
    <mergeCell ref="AB4:BA4"/>
    <mergeCell ref="C5:C8"/>
    <mergeCell ref="E5:AA5"/>
    <mergeCell ref="AB5:AB8"/>
    <mergeCell ref="AC5:BA5"/>
    <mergeCell ref="D6:D8"/>
    <mergeCell ref="E6:E8"/>
    <mergeCell ref="F6:F8"/>
    <mergeCell ref="G6:G8"/>
    <mergeCell ref="H6:H8"/>
    <mergeCell ref="BD3:BD8"/>
    <mergeCell ref="BE3:BE8"/>
    <mergeCell ref="BF3:BF8"/>
    <mergeCell ref="BG3:BG8"/>
    <mergeCell ref="BH3:BH8"/>
    <mergeCell ref="AC6:AC8"/>
    <mergeCell ref="AD6:AD8"/>
    <mergeCell ref="I6:I8"/>
    <mergeCell ref="J6:J8"/>
    <mergeCell ref="K6:K8"/>
    <mergeCell ref="L6:N6"/>
    <mergeCell ref="O6:Q6"/>
    <mergeCell ref="BB6:BB8"/>
    <mergeCell ref="L7:L8"/>
    <mergeCell ref="M7:M8"/>
    <mergeCell ref="N7:N8"/>
    <mergeCell ref="O7:O8"/>
    <mergeCell ref="P7:P8"/>
    <mergeCell ref="Q7:Q8"/>
    <mergeCell ref="T7:U7"/>
    <mergeCell ref="V7:W7"/>
    <mergeCell ref="X7:Y7"/>
    <mergeCell ref="Z7:AA7"/>
    <mergeCell ref="AH7:AI7"/>
    <mergeCell ref="AJ7:AK7"/>
    <mergeCell ref="AL7:AM7"/>
    <mergeCell ref="AN7:AO7"/>
    <mergeCell ref="AE6:AE8"/>
    <mergeCell ref="A32:B32"/>
    <mergeCell ref="E33:H33"/>
    <mergeCell ref="A34:H34"/>
    <mergeCell ref="A35:F35"/>
    <mergeCell ref="AX6:BA7"/>
    <mergeCell ref="AF6:AF8"/>
    <mergeCell ref="AG6:AG8"/>
    <mergeCell ref="AH6:AO6"/>
    <mergeCell ref="AP6:AW6"/>
    <mergeCell ref="AP7:AQ7"/>
    <mergeCell ref="AR7:AS7"/>
    <mergeCell ref="AT7:AU7"/>
    <mergeCell ref="AV7:AW7"/>
    <mergeCell ref="R6:R8"/>
    <mergeCell ref="S6:S8"/>
    <mergeCell ref="T6:AA6"/>
  </mergeCells>
  <pageMargins left="0.70078740157480324" right="0.70078740157480324" top="0.75196850393700787" bottom="0.75196850393700787" header="0.3" footer="0.3"/>
  <pageSetup paperSize="9" firstPageNumber="214748364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Подведомственные </vt:lpstr>
      <vt:lpstr>Александровский район</vt:lpstr>
      <vt:lpstr>Асиновский район</vt:lpstr>
      <vt:lpstr>Бакчарский район</vt:lpstr>
      <vt:lpstr>Верхнекетский</vt:lpstr>
      <vt:lpstr>Зырянский</vt:lpstr>
      <vt:lpstr>Каргасокский</vt:lpstr>
      <vt:lpstr>Кожевниковский</vt:lpstr>
      <vt:lpstr>Кривошеинский</vt:lpstr>
      <vt:lpstr>Молчановский</vt:lpstr>
      <vt:lpstr>Колпашевский</vt:lpstr>
      <vt:lpstr>Парабельский</vt:lpstr>
      <vt:lpstr>Первомайский</vt:lpstr>
      <vt:lpstr>Тегульдетский</vt:lpstr>
      <vt:lpstr>Томский</vt:lpstr>
      <vt:lpstr>Чаинский</vt:lpstr>
      <vt:lpstr>Шегарский</vt:lpstr>
      <vt:lpstr>Северск</vt:lpstr>
      <vt:lpstr>Стрежевой</vt:lpstr>
      <vt:lpstr>Кедровый</vt:lpstr>
      <vt:lpstr>Томск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Zam_Roo</cp:lastModifiedBy>
  <cp:revision>15</cp:revision>
  <cp:lastPrinted>2022-05-18T04:13:14Z</cp:lastPrinted>
  <dcterms:modified xsi:type="dcterms:W3CDTF">2022-05-18T05:12:37Z</dcterms:modified>
</cp:coreProperties>
</file>